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10" tabRatio="920" activeTab="0"/>
  </bookViews>
  <sheets>
    <sheet name="Tabela za provjeru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fn._FV" hidden="1">#NAME?</definedName>
    <definedName name="_xlfn.ANCHORARRAY" hidden="1">#NAME?</definedName>
    <definedName name="_xlfn.IFERROR" hidden="1">#NAME?</definedName>
    <definedName name="_xlfn.IFS" hidden="1">#NAME?</definedName>
    <definedName name="OLE_LINK1" localSheetId="0">'Tabela za provjeru'!$B$11</definedName>
    <definedName name="_xlnm.Print_Area" localSheetId="1">'1'!$A$1:$H$57</definedName>
    <definedName name="_xlnm.Print_Area" localSheetId="2">'2'!$A$1:$H$57</definedName>
    <definedName name="_xlnm.Print_Area" localSheetId="3">'3'!$A$1:$H$57</definedName>
    <definedName name="_xlnm.Print_Area" localSheetId="4">'4'!$A$1:$H$57</definedName>
    <definedName name="_xlnm.Print_Area" localSheetId="5">'5'!$A$1:$H$57</definedName>
    <definedName name="_xlnm.Print_Area" localSheetId="6">'6'!$A$1:$H$57</definedName>
    <definedName name="_xlnm.Print_Area" localSheetId="7">'7'!$A$1:$H$57</definedName>
  </definedNames>
  <calcPr fullCalcOnLoad="1"/>
</workbook>
</file>

<file path=xl/sharedStrings.xml><?xml version="1.0" encoding="utf-8"?>
<sst xmlns="http://schemas.openxmlformats.org/spreadsheetml/2006/main" count="498" uniqueCount="117">
  <si>
    <t>Prijedlog projekta</t>
  </si>
  <si>
    <t>Logicki okvir rada</t>
  </si>
  <si>
    <t>Plan aktivnosti</t>
  </si>
  <si>
    <t xml:space="preserve">Izjava o podobnosti </t>
  </si>
  <si>
    <t>Lista za provjeru</t>
  </si>
  <si>
    <t>Datumi EVALUACIJE</t>
  </si>
  <si>
    <t xml:space="preserve">Naziv organizacije </t>
  </si>
  <si>
    <t>Naziv projekta</t>
  </si>
  <si>
    <t>Broj bodova</t>
  </si>
  <si>
    <t>e-kopija</t>
  </si>
  <si>
    <t>Traženi iznos</t>
  </si>
  <si>
    <t xml:space="preserve">Trajanje projekta </t>
  </si>
  <si>
    <t>Izjava o partnerstvu</t>
  </si>
  <si>
    <t>Datum tehničke provjere</t>
  </si>
  <si>
    <t>Komentar</t>
  </si>
  <si>
    <t>Sekcija</t>
  </si>
  <si>
    <t>1. Finansijski i operativni kapacitet</t>
  </si>
  <si>
    <t xml:space="preserve">(uključujući osoblje, opremu i sposobnost za upravljanje budžetom projekta)? </t>
  </si>
  <si>
    <t>2. Relevantnost</t>
  </si>
  <si>
    <t xml:space="preserve">prilazi na pravi način? </t>
  </si>
  <si>
    <t>3. Metodologija</t>
  </si>
  <si>
    <t>3.2 Koliko je konzistentan cjelokupan dizajn projekta? (a naročito, da li odražava analizu uočenih problema, moguće spoljne faktore )</t>
  </si>
  <si>
    <t xml:space="preserve">4. Održivost </t>
  </si>
  <si>
    <t>4.5 Da li je vjerovatno da će očekivani dugoročni rezultati imati utjecaja na lokalne ekonomske uslove i/ili kvalitet života u ciljnim područjima?</t>
  </si>
  <si>
    <t>5. Budžet i racionalnost troškova</t>
  </si>
  <si>
    <t>5.1 Da li je odnos između procijenjenih troškova i očekivanih rezultata zadovoljavajući?</t>
  </si>
  <si>
    <t>5.3 Budžet</t>
  </si>
  <si>
    <t>- da li je budžet jasan i da li uključuje i narativni dio? (omogućena opravdanost za tehničku opremu)</t>
  </si>
  <si>
    <t>- gdje je primjenjivo, da li su priložene biografije i opisi radnih mjesta?</t>
  </si>
  <si>
    <t>Maksimalni ukupni zbir</t>
  </si>
  <si>
    <t>Prosječna ocjena</t>
  </si>
  <si>
    <t>JLS</t>
  </si>
  <si>
    <t>Naziv OCD:</t>
  </si>
  <si>
    <t>Naziv projekta:</t>
  </si>
  <si>
    <t>ČLANOVI KOMISIJE:</t>
  </si>
  <si>
    <t>_____________________________________</t>
  </si>
  <si>
    <t xml:space="preserve">ZBIRNA TABELA ZA EVALUACIJU      </t>
  </si>
  <si>
    <t>da li je zadovoljen princip prema kom administrativni i troškovi osoblja ne prelaze 30% ukupnih troškova?</t>
  </si>
  <si>
    <r>
      <t xml:space="preserve">1.1 Da li aplikant i partneri imaju dovoljno </t>
    </r>
    <r>
      <rPr>
        <b/>
        <sz val="7.4"/>
        <rFont val="Arial"/>
        <family val="2"/>
      </rPr>
      <t>iskustvo u upravljanju projektima</t>
    </r>
    <r>
      <rPr>
        <sz val="7.4"/>
        <rFont val="Arial"/>
        <family val="2"/>
      </rPr>
      <t xml:space="preserve">? </t>
    </r>
  </si>
  <si>
    <r>
      <t xml:space="preserve">1.2 Da li aplikant i partneri imaju dovoljne </t>
    </r>
    <r>
      <rPr>
        <b/>
        <sz val="7.4"/>
        <rFont val="Arial"/>
        <family val="2"/>
      </rPr>
      <t>stručne kapacitete</t>
    </r>
    <r>
      <rPr>
        <sz val="7.4"/>
        <rFont val="Arial"/>
        <family val="2"/>
      </rPr>
      <t>? (posebno poznavanje pitanja na koje se projekt odnosi)</t>
    </r>
  </si>
  <si>
    <r>
      <t xml:space="preserve">1.3. Da li aplikant i partneri imaju dovoljne </t>
    </r>
    <r>
      <rPr>
        <b/>
        <sz val="7.4"/>
        <rFont val="Arial"/>
        <family val="2"/>
      </rPr>
      <t>upravljačke kapacitete</t>
    </r>
    <r>
      <rPr>
        <sz val="7.4"/>
        <rFont val="Arial"/>
        <family val="2"/>
      </rPr>
      <t>?</t>
    </r>
  </si>
  <si>
    <r>
      <t xml:space="preserve">2.1. Koliko je projekt relevantan u odnosu na </t>
    </r>
    <r>
      <rPr>
        <b/>
        <sz val="7.4"/>
        <rFont val="Arial"/>
        <family val="2"/>
      </rPr>
      <t>cilj</t>
    </r>
    <r>
      <rPr>
        <sz val="7.4"/>
        <rFont val="Arial"/>
        <family val="2"/>
      </rPr>
      <t xml:space="preserve"> i jedan ili više </t>
    </r>
    <r>
      <rPr>
        <b/>
        <sz val="7.4"/>
        <rFont val="Arial"/>
        <family val="2"/>
      </rPr>
      <t>prioriteta</t>
    </r>
    <r>
      <rPr>
        <sz val="7.4"/>
        <rFont val="Arial"/>
        <family val="2"/>
      </rPr>
      <t xml:space="preserve"> javnog poziva?</t>
    </r>
  </si>
  <si>
    <r>
      <t xml:space="preserve">Napomena: ocjena 5 (veoma dobro) može se dobiti samo ako se projekt odnosi barem na  </t>
    </r>
    <r>
      <rPr>
        <b/>
        <sz val="7.4"/>
        <rFont val="Arial"/>
        <family val="2"/>
      </rPr>
      <t>jedan od prioriteta.</t>
    </r>
  </si>
  <si>
    <r>
      <t xml:space="preserve">2.2  Koliko su jasno definisani i strateški odabrani oni koji su uključeni u projekt (posrednici, krajnji korisnici, </t>
    </r>
    <r>
      <rPr>
        <b/>
        <sz val="7.4"/>
        <rFont val="Arial"/>
        <family val="2"/>
      </rPr>
      <t>ciljne grupe</t>
    </r>
    <r>
      <rPr>
        <sz val="7.4"/>
        <rFont val="Arial"/>
        <family val="2"/>
      </rPr>
      <t>)?</t>
    </r>
  </si>
  <si>
    <r>
      <t xml:space="preserve">2.3  Da li su </t>
    </r>
    <r>
      <rPr>
        <b/>
        <sz val="7.4"/>
        <rFont val="Arial"/>
        <family val="2"/>
      </rPr>
      <t>potrebe ciljne grupe</t>
    </r>
    <r>
      <rPr>
        <sz val="7.4"/>
        <rFont val="Arial"/>
        <family val="2"/>
      </rPr>
      <t xml:space="preserve"> i krajnjih korisnika jasno definisane i da li im projekt </t>
    </r>
  </si>
  <si>
    <r>
      <t xml:space="preserve">2.4  Da li projekt posjeduje </t>
    </r>
    <r>
      <rPr>
        <b/>
        <sz val="7.4"/>
        <rFont val="Arial"/>
        <family val="2"/>
      </rPr>
      <t>dodatne kvalitete</t>
    </r>
    <r>
      <rPr>
        <sz val="7.4"/>
        <rFont val="Arial"/>
        <family val="2"/>
      </rPr>
      <t xml:space="preserve">, kao što su inovativani pristup i modeli dobre prakse? </t>
    </r>
  </si>
  <si>
    <r>
      <t xml:space="preserve">2.5  Da li prijedlog zagovara </t>
    </r>
    <r>
      <rPr>
        <b/>
        <sz val="7.4"/>
        <rFont val="Arial"/>
        <family val="2"/>
      </rPr>
      <t>model politike baziran na pravima</t>
    </r>
    <r>
      <rPr>
        <sz val="7.4"/>
        <rFont val="Arial"/>
        <family val="2"/>
      </rPr>
      <t xml:space="preserve"> i da li to ima uticaja na podređene grupe? (promocija jednakosti spolova i jednakih mogućnosti, zaštita prirodne sredine, inter-etnička suradnja, problematika omladine, itd)</t>
    </r>
  </si>
  <si>
    <r>
      <t xml:space="preserve">3.1 Da li su </t>
    </r>
    <r>
      <rPr>
        <b/>
        <sz val="7.4"/>
        <rFont val="Arial"/>
        <family val="2"/>
      </rPr>
      <t>plan aktivnosti</t>
    </r>
    <r>
      <rPr>
        <sz val="7.4"/>
        <rFont val="Arial"/>
        <family val="2"/>
      </rPr>
      <t xml:space="preserve"> i predložene </t>
    </r>
    <r>
      <rPr>
        <b/>
        <sz val="7.4"/>
        <rFont val="Arial"/>
        <family val="2"/>
      </rPr>
      <t>aktivnosti</t>
    </r>
    <r>
      <rPr>
        <sz val="7.4"/>
        <rFont val="Arial"/>
        <family val="2"/>
      </rPr>
      <t xml:space="preserve"> odgovarajuće, praktične i dosljedne ciljevima i očekivanim rezultatima?</t>
    </r>
  </si>
  <si>
    <r>
      <t xml:space="preserve">3.3 Da li je nivo </t>
    </r>
    <r>
      <rPr>
        <b/>
        <sz val="7.4"/>
        <rFont val="Arial"/>
        <family val="2"/>
      </rPr>
      <t>uključenosti i angažovanje partnera u realizaciji</t>
    </r>
    <r>
      <rPr>
        <sz val="7.4"/>
        <rFont val="Arial"/>
        <family val="2"/>
      </rPr>
      <t xml:space="preserve"> projekta zadovoljavajući? Napomena: ukoliko nema partnera, ocjena će biti </t>
    </r>
    <r>
      <rPr>
        <b/>
        <sz val="7.4"/>
        <rFont val="Arial"/>
        <family val="2"/>
      </rPr>
      <t>1</t>
    </r>
  </si>
  <si>
    <r>
      <t xml:space="preserve">3.4 Da li projekt sadrži </t>
    </r>
    <r>
      <rPr>
        <b/>
        <sz val="7.4"/>
        <rFont val="Arial"/>
        <family val="2"/>
      </rPr>
      <t>objektivno mjerljive indikatore</t>
    </r>
    <r>
      <rPr>
        <sz val="7.4"/>
        <rFont val="Arial"/>
        <family val="2"/>
      </rPr>
      <t xml:space="preserve"> rezultata aktivnosti?</t>
    </r>
  </si>
  <si>
    <r>
      <t xml:space="preserve">4.1 Da li će aktivnosti predviđene projektom imati </t>
    </r>
    <r>
      <rPr>
        <b/>
        <sz val="7.4"/>
        <rFont val="Arial"/>
        <family val="2"/>
      </rPr>
      <t>konkretan uticaj</t>
    </r>
    <r>
      <rPr>
        <sz val="7.4"/>
        <rFont val="Arial"/>
        <family val="2"/>
      </rPr>
      <t xml:space="preserve"> na ciljne grupe? </t>
    </r>
  </si>
  <si>
    <r>
      <t xml:space="preserve">4.2 Da li će projekt imati </t>
    </r>
    <r>
      <rPr>
        <b/>
        <sz val="7.4"/>
        <rFont val="Arial"/>
        <family val="2"/>
      </rPr>
      <t>višestruki uticaj</t>
    </r>
    <r>
      <rPr>
        <sz val="7.4"/>
        <rFont val="Arial"/>
        <family val="2"/>
      </rPr>
      <t xml:space="preserve">? </t>
    </r>
    <r>
      <rPr>
        <i/>
        <sz val="7.4"/>
        <rFont val="Arial"/>
        <family val="2"/>
      </rPr>
      <t>(uključujući mogućnost primjene na druge ciljne grupe ili implementaciju u drugim sredinama i/ili produžavanje efekata aktivnosti kao i razmjene informacija o iskustvima sa projekta)</t>
    </r>
  </si>
  <si>
    <r>
      <t xml:space="preserve">4.3 Da li su očekivani rezultati predloženih aktivnosti institucionalno </t>
    </r>
    <r>
      <rPr>
        <b/>
        <sz val="7.4"/>
        <rFont val="Arial"/>
        <family val="2"/>
      </rPr>
      <t xml:space="preserve">održivi? </t>
    </r>
    <r>
      <rPr>
        <i/>
        <sz val="7.4"/>
        <rFont val="Arial"/>
        <family val="2"/>
      </rPr>
      <t>(Da li će strukture koje omogućuju da se aktivnosti nastave postojati na kraju projekta? Da li će postojati lokalno “vlasništvo” nad rezultatima projekta?)</t>
    </r>
  </si>
  <si>
    <r>
      <t>4.4</t>
    </r>
    <r>
      <rPr>
        <b/>
        <sz val="7.4"/>
        <rFont val="Arial"/>
        <family val="2"/>
      </rPr>
      <t xml:space="preserve"> </t>
    </r>
    <r>
      <rPr>
        <sz val="7.4"/>
        <rFont val="Arial"/>
        <family val="2"/>
      </rPr>
      <t xml:space="preserve">Da li su očekivani rezultati predloženih aktivnosti </t>
    </r>
    <r>
      <rPr>
        <b/>
        <sz val="7.4"/>
        <rFont val="Arial"/>
        <family val="2"/>
      </rPr>
      <t>održivi</t>
    </r>
    <r>
      <rPr>
        <sz val="7.4"/>
        <rFont val="Arial"/>
        <family val="2"/>
      </rPr>
      <t xml:space="preserve">? (ako je moguće, navesti </t>
    </r>
    <r>
      <rPr>
        <i/>
        <sz val="7.4"/>
        <rFont val="Arial"/>
        <family val="2"/>
      </rPr>
      <t>kakav će biti strukturalni utjecaj provedenih aktivnosti – npr. da li će doći do poboljšanja pravne rgulative, metoda i pravila ponašanja, itd.)?</t>
    </r>
  </si>
  <si>
    <r>
      <t xml:space="preserve">5.2 Da li su predloženi troškovi </t>
    </r>
    <r>
      <rPr>
        <b/>
        <sz val="7.4"/>
        <rFont val="Arial"/>
        <family val="2"/>
      </rPr>
      <t>neophodni</t>
    </r>
    <r>
      <rPr>
        <sz val="7.4"/>
        <rFont val="Arial"/>
        <family val="2"/>
      </rPr>
      <t xml:space="preserve"> za implementaciju projekta? </t>
    </r>
  </si>
  <si>
    <t>Administrativni podaci o aplikantu</t>
  </si>
  <si>
    <t>Finansijska identifikaciona forma</t>
  </si>
  <si>
    <t>Izjava o dvostrukom finansiranju</t>
  </si>
  <si>
    <t>Max broj bodova</t>
  </si>
  <si>
    <t>Naziv partnera</t>
  </si>
  <si>
    <t>Rb</t>
  </si>
  <si>
    <t>Godišnji narativni</t>
  </si>
  <si>
    <t>Pregled budžeta i plan potrošnje</t>
  </si>
  <si>
    <t>Završni finansijski izvjestaj (bilans stanja i uspjeha)</t>
  </si>
  <si>
    <t>Status</t>
  </si>
  <si>
    <t>ODOBREN</t>
  </si>
  <si>
    <t>REZERVNA LISTA</t>
  </si>
  <si>
    <t>DRUGI PRAG - RELEVANTNOST</t>
  </si>
  <si>
    <t>PRVI PRAG - FINANSIJSKI I OPERATIVNI KAPACITETI</t>
  </si>
  <si>
    <t>DISKVALIFIKOVAN</t>
  </si>
  <si>
    <t>Goražde</t>
  </si>
  <si>
    <t>Traženi iznos EUR</t>
  </si>
  <si>
    <t>PREDSTAVNICI GRADA GORAŽDE</t>
  </si>
  <si>
    <t>PREDSTAVNIK CIVILNOG DRUŠTVA SA PODRUČJA GRADA GORAŽDE</t>
  </si>
  <si>
    <t>Total</t>
  </si>
  <si>
    <t>procenat uspješnosti</t>
  </si>
  <si>
    <t>1. AZRA VALJEVČIĆ</t>
  </si>
  <si>
    <t>Grad Goražde</t>
  </si>
  <si>
    <t>Azra Valjevčić</t>
  </si>
  <si>
    <t xml:space="preserve"> </t>
  </si>
  <si>
    <t>Suma</t>
  </si>
  <si>
    <t>Br.projekata</t>
  </si>
  <si>
    <t>Kopija registracije ovjerena</t>
  </si>
  <si>
    <t>Dalila Mirvić</t>
  </si>
  <si>
    <t>Vernesa Hubanić</t>
  </si>
  <si>
    <t>Almedina Mirvić</t>
  </si>
  <si>
    <t>Arman Bešlija</t>
  </si>
  <si>
    <t>2. ALMEDINA MIRVIĆ</t>
  </si>
  <si>
    <t>1. ARMAN BEŠLIJA</t>
  </si>
  <si>
    <t>1. DALILA MIRVIĆ</t>
  </si>
  <si>
    <t>2. VERNESA HUBANIĆ</t>
  </si>
  <si>
    <t>PREDSTAVNICI GRADSKOG VIJEĆA</t>
  </si>
  <si>
    <t>Narativni budžet</t>
  </si>
  <si>
    <t>NIJE ODOBREN</t>
  </si>
  <si>
    <t>Goražde, dana 02.08.2023. godine</t>
  </si>
  <si>
    <t>Goražde, dana 02.08.07.2023. godine</t>
  </si>
  <si>
    <t>Karate za sve</t>
  </si>
  <si>
    <t>Atletski klub Goražde br. 06-1-11-2-2854</t>
  </si>
  <si>
    <t>Atletika Goražde</t>
  </si>
  <si>
    <t>Udruženje Karate klub "Specijal" br. 06-1-11-2-2838</t>
  </si>
  <si>
    <t>Škola rukometa - "Rukomet moj izbor"</t>
  </si>
  <si>
    <t>Muški rukometni klub "Goražde" br. 06-1-11-2-2874</t>
  </si>
  <si>
    <t>Ženski rukometni klub "Goražde" br. 06-1-11-2-2873</t>
  </si>
  <si>
    <t>Rukomet za bolju budućnost mladih</t>
  </si>
  <si>
    <t>Potvrda o solventnosti</t>
  </si>
  <si>
    <t>Nogometni klub "Azot" Vitkovići br. 06-1-11-2-2872</t>
  </si>
  <si>
    <t>Škola nogometa NK Azot</t>
  </si>
  <si>
    <t>Biciklistički klub Goražde br. 06-1-11-2-2885</t>
  </si>
  <si>
    <t>Zdrav i ekološki prihvaljtiv, podržimo biciklizam</t>
  </si>
  <si>
    <t>Centar za sport i rekreaciju br. 06-1-11-2-2882</t>
  </si>
  <si>
    <t>Mala škola gimnastike</t>
  </si>
  <si>
    <t>4 mjeseca</t>
  </si>
  <si>
    <t>3 mjeseca</t>
  </si>
  <si>
    <t>5 mjeseci</t>
  </si>
  <si>
    <t xml:space="preserve">Projekat nije prešao prag od 50 bodova da bi mogao biti razmatran za finansiranje.  "Samo projekti koji su dobili preko 50 bodova mogu biti razmatrani za finansiranje " iz smjernica za aplikante. </t>
  </si>
  <si>
    <t xml:space="preserve">Nedostaje potvrda o solventnosti - dokumetacija nije potpuna. Također trajanje projekta prelazi traženi maksimum (do 4 mjeseca). </t>
  </si>
  <si>
    <t>02.08.2023.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</si>
</sst>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.00_);_(* \(#,##0.00\);_(* \-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00_);_(* \(#,##0.000\);_(* \-??_);_(@_)"/>
    <numFmt numFmtId="192" formatCode="0.0"/>
    <numFmt numFmtId="193" formatCode="_(* #,##0.00000_);_(* \(#,##0.00000\);_(* &quot;-&quot;?????_);_(@_)"/>
    <numFmt numFmtId="194" formatCode="_-* #,##0.00\ [$KM-141A]_-;\-* #,##0.00\ [$KM-141A]_-;_-* &quot;-&quot;??\ [$KM-141A]_-;_-@_-"/>
    <numFmt numFmtId="195" formatCode="#,##0.0000"/>
    <numFmt numFmtId="196" formatCode="#,##0.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6"/>
      <name val="Arial"/>
      <family val="2"/>
    </font>
    <font>
      <b/>
      <sz val="7.4"/>
      <name val="Arial"/>
      <family val="2"/>
    </font>
    <font>
      <sz val="7.4"/>
      <name val="Arial"/>
      <family val="2"/>
    </font>
    <font>
      <i/>
      <sz val="7.4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55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0" fontId="1" fillId="0" borderId="0">
      <alignment/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46">
      <alignment/>
      <protection/>
    </xf>
    <xf numFmtId="180" fontId="1" fillId="0" borderId="0" xfId="42" applyFont="1" applyFill="1" applyBorder="1" applyAlignment="1" applyProtection="1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 applyAlignment="1">
      <alignment horizontal="left"/>
      <protection/>
    </xf>
    <xf numFmtId="0" fontId="1" fillId="33" borderId="0" xfId="46" applyFill="1">
      <alignment/>
      <protection/>
    </xf>
    <xf numFmtId="0" fontId="1" fillId="0" borderId="0" xfId="46" applyFill="1">
      <alignment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7" fillId="0" borderId="0" xfId="46" applyFont="1" applyAlignment="1">
      <alignment horizontal="left"/>
      <protection/>
    </xf>
    <xf numFmtId="0" fontId="28" fillId="0" borderId="0" xfId="46" applyFont="1" applyFill="1" applyBorder="1">
      <alignment/>
      <protection/>
    </xf>
    <xf numFmtId="0" fontId="29" fillId="0" borderId="0" xfId="46" applyFont="1">
      <alignment/>
      <protection/>
    </xf>
    <xf numFmtId="0" fontId="29" fillId="0" borderId="0" xfId="46" applyFont="1" applyAlignment="1">
      <alignment horizontal="center"/>
      <protection/>
    </xf>
    <xf numFmtId="180" fontId="29" fillId="0" borderId="0" xfId="42" applyFont="1" applyFill="1" applyBorder="1" applyAlignment="1" applyProtection="1">
      <alignment/>
      <protection/>
    </xf>
    <xf numFmtId="0" fontId="29" fillId="0" borderId="0" xfId="46" applyFont="1" applyFill="1" applyBorder="1">
      <alignment/>
      <protection/>
    </xf>
    <xf numFmtId="0" fontId="30" fillId="0" borderId="10" xfId="46" applyFont="1" applyBorder="1">
      <alignment/>
      <protection/>
    </xf>
    <xf numFmtId="0" fontId="30" fillId="0" borderId="0" xfId="46" applyFont="1" applyBorder="1">
      <alignment/>
      <protection/>
    </xf>
    <xf numFmtId="15" fontId="30" fillId="0" borderId="10" xfId="46" applyNumberFormat="1" applyFont="1" applyBorder="1">
      <alignment/>
      <protection/>
    </xf>
    <xf numFmtId="0" fontId="29" fillId="0" borderId="0" xfId="46" applyFont="1" applyBorder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" fillId="0" borderId="0" xfId="46" applyFont="1" applyFill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1" fillId="33" borderId="11" xfId="46" applyFont="1" applyFill="1" applyBorder="1" applyAlignment="1">
      <alignment horizontal="center" vertical="center"/>
      <protection/>
    </xf>
    <xf numFmtId="0" fontId="30" fillId="35" borderId="12" xfId="46" applyFont="1" applyFill="1" applyBorder="1" applyAlignment="1">
      <alignment horizontal="center" vertical="center"/>
      <protection/>
    </xf>
    <xf numFmtId="180" fontId="30" fillId="35" borderId="12" xfId="42" applyFont="1" applyFill="1" applyBorder="1" applyAlignment="1" applyProtection="1">
      <alignment horizontal="center" vertical="center"/>
      <protection/>
    </xf>
    <xf numFmtId="0" fontId="30" fillId="35" borderId="13" xfId="46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2" fillId="0" borderId="0" xfId="0" applyFont="1" applyAlignment="1">
      <alignment vertical="center"/>
    </xf>
    <xf numFmtId="180" fontId="30" fillId="35" borderId="13" xfId="42" applyFont="1" applyFill="1" applyBorder="1" applyAlignment="1" applyProtection="1">
      <alignment horizontal="center" vertical="center"/>
      <protection/>
    </xf>
    <xf numFmtId="0" fontId="32" fillId="0" borderId="0" xfId="46" applyFont="1">
      <alignment/>
      <protection/>
    </xf>
    <xf numFmtId="0" fontId="32" fillId="0" borderId="0" xfId="46" applyFont="1" applyBorder="1">
      <alignment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horizontal="center"/>
      <protection/>
    </xf>
    <xf numFmtId="0" fontId="32" fillId="0" borderId="14" xfId="46" applyFont="1" applyBorder="1">
      <alignment/>
      <protection/>
    </xf>
    <xf numFmtId="0" fontId="29" fillId="0" borderId="14" xfId="46" applyFont="1" applyBorder="1" applyAlignment="1">
      <alignment horizontal="center"/>
      <protection/>
    </xf>
    <xf numFmtId="4" fontId="29" fillId="0" borderId="0" xfId="46" applyNumberFormat="1" applyFont="1" applyAlignment="1">
      <alignment horizontal="center"/>
      <protection/>
    </xf>
    <xf numFmtId="4" fontId="29" fillId="0" borderId="14" xfId="46" applyNumberFormat="1" applyFont="1" applyBorder="1" applyAlignment="1">
      <alignment horizontal="center"/>
      <protection/>
    </xf>
    <xf numFmtId="4" fontId="30" fillId="0" borderId="0" xfId="46" applyNumberFormat="1" applyFont="1" applyAlignment="1">
      <alignment horizontal="center"/>
      <protection/>
    </xf>
    <xf numFmtId="10" fontId="29" fillId="0" borderId="0" xfId="42" applyNumberFormat="1" applyFont="1" applyFill="1" applyBorder="1" applyAlignment="1" applyProtection="1">
      <alignment/>
      <protection/>
    </xf>
    <xf numFmtId="0" fontId="56" fillId="0" borderId="0" xfId="46" applyFont="1" applyAlignment="1">
      <alignment horizontal="center"/>
      <protection/>
    </xf>
    <xf numFmtId="4" fontId="56" fillId="0" borderId="0" xfId="46" applyNumberFormat="1" applyFont="1" applyAlignment="1">
      <alignment horizontal="center"/>
      <protection/>
    </xf>
    <xf numFmtId="0" fontId="30" fillId="0" borderId="0" xfId="46" applyFont="1" applyAlignment="1">
      <alignment horizontal="center" vertical="center" wrapText="1"/>
      <protection/>
    </xf>
    <xf numFmtId="4" fontId="30" fillId="0" borderId="0" xfId="46" applyNumberFormat="1" applyFont="1" applyAlignment="1">
      <alignment horizontal="center" vertical="center" wrapText="1"/>
      <protection/>
    </xf>
    <xf numFmtId="194" fontId="30" fillId="0" borderId="0" xfId="46" applyNumberFormat="1" applyFont="1">
      <alignment/>
      <protection/>
    </xf>
    <xf numFmtId="10" fontId="1" fillId="0" borderId="0" xfId="42" applyNumberFormat="1" applyFont="1" applyFill="1" applyBorder="1" applyAlignment="1" applyProtection="1">
      <alignment horizontal="center"/>
      <protection/>
    </xf>
    <xf numFmtId="180" fontId="30" fillId="0" borderId="0" xfId="42" applyFont="1" applyFill="1" applyBorder="1" applyAlignment="1" applyProtection="1">
      <alignment horizontal="center" vertical="center" wrapText="1"/>
      <protection/>
    </xf>
    <xf numFmtId="0" fontId="1" fillId="37" borderId="15" xfId="46" applyFill="1" applyBorder="1" applyAlignment="1">
      <alignment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7" borderId="16" xfId="46" applyFill="1" applyBorder="1">
      <alignment/>
      <protection/>
    </xf>
    <xf numFmtId="0" fontId="32" fillId="0" borderId="17" xfId="46" applyFont="1" applyFill="1" applyBorder="1" applyAlignment="1">
      <alignment horizontal="center" vertical="center"/>
      <protection/>
    </xf>
    <xf numFmtId="0" fontId="34" fillId="0" borderId="17" xfId="46" applyFont="1" applyFill="1" applyBorder="1" applyAlignment="1">
      <alignment horizontal="center" vertical="center" wrapText="1"/>
      <protection/>
    </xf>
    <xf numFmtId="1" fontId="35" fillId="0" borderId="17" xfId="46" applyNumberFormat="1" applyFont="1" applyFill="1" applyBorder="1" applyAlignment="1">
      <alignment horizontal="center" vertical="center"/>
      <protection/>
    </xf>
    <xf numFmtId="1" fontId="36" fillId="0" borderId="17" xfId="46" applyNumberFormat="1" applyFont="1" applyFill="1" applyBorder="1" applyAlignment="1">
      <alignment horizontal="center" vertical="center" wrapText="1"/>
      <protection/>
    </xf>
    <xf numFmtId="1" fontId="7" fillId="0" borderId="17" xfId="46" applyNumberFormat="1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center"/>
      <protection/>
    </xf>
    <xf numFmtId="0" fontId="7" fillId="0" borderId="17" xfId="46" applyFont="1" applyFill="1" applyBorder="1" applyAlignment="1" quotePrefix="1">
      <alignment horizontal="center" vertical="center" wrapText="1"/>
      <protection/>
    </xf>
    <xf numFmtId="0" fontId="29" fillId="0" borderId="17" xfId="46" applyFont="1" applyFill="1" applyBorder="1" applyAlignment="1">
      <alignment horizontal="center" vertical="center"/>
      <protection/>
    </xf>
    <xf numFmtId="0" fontId="8" fillId="33" borderId="17" xfId="0" applyFont="1" applyFill="1" applyBorder="1" applyAlignment="1">
      <alignment horizontal="center" vertical="center" wrapText="1"/>
    </xf>
    <xf numFmtId="0" fontId="1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32" fillId="0" borderId="0" xfId="46" applyFont="1" applyFill="1" applyBorder="1" applyAlignment="1">
      <alignment horizontal="center" vertical="center"/>
      <protection/>
    </xf>
    <xf numFmtId="0" fontId="34" fillId="0" borderId="0" xfId="46" applyFont="1" applyFill="1" applyBorder="1" applyAlignment="1">
      <alignment horizontal="center" vertical="center" wrapText="1"/>
      <protection/>
    </xf>
    <xf numFmtId="1" fontId="35" fillId="0" borderId="0" xfId="46" applyNumberFormat="1" applyFont="1" applyFill="1" applyBorder="1" applyAlignment="1">
      <alignment horizontal="center" vertical="center"/>
      <protection/>
    </xf>
    <xf numFmtId="1" fontId="36" fillId="0" borderId="0" xfId="46" applyNumberFormat="1" applyFont="1" applyFill="1" applyBorder="1" applyAlignment="1">
      <alignment horizontal="center" vertical="center" wrapText="1"/>
      <protection/>
    </xf>
    <xf numFmtId="1" fontId="7" fillId="0" borderId="0" xfId="46" applyNumberFormat="1" applyFont="1" applyFill="1" applyBorder="1" applyAlignment="1">
      <alignment horizontal="center" vertical="center" wrapText="1"/>
      <protection/>
    </xf>
    <xf numFmtId="0" fontId="7" fillId="0" borderId="0" xfId="46" applyFont="1" applyFill="1" applyBorder="1" applyAlignment="1">
      <alignment horizontal="center" vertical="center"/>
      <protection/>
    </xf>
    <xf numFmtId="4" fontId="7" fillId="0" borderId="0" xfId="42" applyNumberFormat="1" applyFont="1" applyFill="1" applyBorder="1" applyAlignment="1" applyProtection="1">
      <alignment horizontal="center" vertical="center"/>
      <protection/>
    </xf>
    <xf numFmtId="0" fontId="7" fillId="0" borderId="0" xfId="46" applyFont="1" applyFill="1" applyBorder="1" applyAlignment="1" quotePrefix="1">
      <alignment horizontal="center" vertical="center" wrapText="1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34" fillId="0" borderId="18" xfId="46" applyFont="1" applyFill="1" applyBorder="1" applyAlignment="1">
      <alignment horizontal="center" vertical="center" wrapText="1"/>
      <protection/>
    </xf>
    <xf numFmtId="1" fontId="35" fillId="0" borderId="18" xfId="46" applyNumberFormat="1" applyFont="1" applyFill="1" applyBorder="1" applyAlignment="1">
      <alignment horizontal="center" vertical="center"/>
      <protection/>
    </xf>
    <xf numFmtId="1" fontId="36" fillId="0" borderId="18" xfId="46" applyNumberFormat="1" applyFont="1" applyFill="1" applyBorder="1" applyAlignment="1">
      <alignment horizontal="center" vertical="center" wrapText="1"/>
      <protection/>
    </xf>
    <xf numFmtId="1" fontId="7" fillId="0" borderId="18" xfId="46" applyNumberFormat="1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center"/>
      <protection/>
    </xf>
    <xf numFmtId="4" fontId="7" fillId="0" borderId="18" xfId="42" applyNumberFormat="1" applyFont="1" applyFill="1" applyBorder="1" applyAlignment="1" applyProtection="1">
      <alignment horizontal="center" vertical="center"/>
      <protection/>
    </xf>
    <xf numFmtId="0" fontId="7" fillId="0" borderId="18" xfId="46" applyFont="1" applyFill="1" applyBorder="1" applyAlignment="1" quotePrefix="1">
      <alignment horizontal="center" vertical="center" wrapText="1"/>
      <protection/>
    </xf>
    <xf numFmtId="0" fontId="29" fillId="0" borderId="18" xfId="46" applyFont="1" applyFill="1" applyBorder="1" applyAlignment="1">
      <alignment horizontal="center" vertical="center"/>
      <protection/>
    </xf>
    <xf numFmtId="196" fontId="7" fillId="0" borderId="17" xfId="42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0" fillId="32" borderId="19" xfId="46" applyFont="1" applyFill="1" applyBorder="1" applyAlignment="1">
      <alignment horizontal="center" textRotation="90" wrapText="1"/>
      <protection/>
    </xf>
    <xf numFmtId="0" fontId="30" fillId="38" borderId="19" xfId="46" applyFont="1" applyFill="1" applyBorder="1" applyAlignment="1">
      <alignment horizontal="center" textRotation="90"/>
      <protection/>
    </xf>
    <xf numFmtId="0" fontId="30" fillId="39" borderId="20" xfId="46" applyFont="1" applyFill="1" applyBorder="1" applyAlignment="1">
      <alignment horizontal="center" textRotation="90" wrapText="1"/>
      <protection/>
    </xf>
    <xf numFmtId="0" fontId="30" fillId="32" borderId="19" xfId="46" applyFont="1" applyFill="1" applyBorder="1" applyAlignment="1">
      <alignment horizontal="center" textRotation="90"/>
      <protection/>
    </xf>
    <xf numFmtId="0" fontId="30" fillId="39" borderId="19" xfId="46" applyFont="1" applyFill="1" applyBorder="1" applyAlignment="1">
      <alignment horizontal="center" textRotation="90"/>
      <protection/>
    </xf>
    <xf numFmtId="0" fontId="30" fillId="39" borderId="21" xfId="46" applyFont="1" applyFill="1" applyBorder="1" applyAlignment="1">
      <alignment horizontal="center" textRotation="90"/>
      <protection/>
    </xf>
    <xf numFmtId="180" fontId="30" fillId="0" borderId="0" xfId="42" applyFont="1" applyFill="1" applyBorder="1" applyAlignment="1" applyProtection="1">
      <alignment horizontal="center" vertical="center" wrapText="1"/>
      <protection/>
    </xf>
    <xf numFmtId="180" fontId="30" fillId="0" borderId="22" xfId="42" applyFont="1" applyFill="1" applyBorder="1" applyAlignment="1" applyProtection="1">
      <alignment horizontal="center" vertical="center" wrapText="1"/>
      <protection/>
    </xf>
    <xf numFmtId="0" fontId="30" fillId="38" borderId="23" xfId="46" applyFont="1" applyFill="1" applyBorder="1" applyAlignment="1">
      <alignment horizontal="center" textRotation="90"/>
      <protection/>
    </xf>
    <xf numFmtId="0" fontId="30" fillId="38" borderId="19" xfId="46" applyFont="1" applyFill="1" applyBorder="1" applyAlignment="1">
      <alignment horizontal="center" textRotation="90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D28"/>
  <sheetViews>
    <sheetView tabSelected="1" zoomScale="69" zoomScaleNormal="69" zoomScalePageLayoutView="0" workbookViewId="0" topLeftCell="A1">
      <pane ySplit="10" topLeftCell="A1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6.00390625" style="4" customWidth="1"/>
    <col min="2" max="2" width="20.57421875" style="1" bestFit="1" customWidth="1"/>
    <col min="3" max="3" width="17.421875" style="1" bestFit="1" customWidth="1"/>
    <col min="4" max="4" width="12.7109375" style="1" customWidth="1"/>
    <col min="5" max="5" width="13.7109375" style="1" customWidth="1"/>
    <col min="6" max="6" width="38.8515625" style="1" customWidth="1"/>
    <col min="7" max="7" width="10.140625" style="3" customWidth="1"/>
    <col min="8" max="8" width="14.8515625" style="3" customWidth="1"/>
    <col min="9" max="9" width="13.140625" style="2" customWidth="1"/>
    <col min="10" max="10" width="16.57421875" style="2" customWidth="1"/>
    <col min="11" max="11" width="17.7109375" style="1" bestFit="1" customWidth="1"/>
    <col min="12" max="25" width="4.28125" style="1" customWidth="1"/>
    <col min="26" max="26" width="4.421875" style="1" customWidth="1"/>
    <col min="27" max="16384" width="8.7109375" style="1" customWidth="1"/>
  </cols>
  <sheetData>
    <row r="1" spans="1:26" ht="33" customHeight="1" thickBot="1">
      <c r="A1" s="16"/>
      <c r="B1" s="17"/>
      <c r="C1" s="18"/>
      <c r="D1" s="18"/>
      <c r="E1" s="18"/>
      <c r="F1" s="1" t="s">
        <v>79</v>
      </c>
      <c r="G1" s="55" t="s">
        <v>81</v>
      </c>
      <c r="H1" s="56" t="s">
        <v>80</v>
      </c>
      <c r="I1" s="59" t="s">
        <v>75</v>
      </c>
      <c r="J1" s="103"/>
      <c r="K1" s="104"/>
      <c r="L1" s="105" t="s">
        <v>0</v>
      </c>
      <c r="M1" s="106" t="s">
        <v>62</v>
      </c>
      <c r="N1" s="98" t="s">
        <v>1</v>
      </c>
      <c r="O1" s="98" t="s">
        <v>2</v>
      </c>
      <c r="P1" s="98" t="s">
        <v>82</v>
      </c>
      <c r="Q1" s="98" t="s">
        <v>63</v>
      </c>
      <c r="R1" s="97" t="s">
        <v>55</v>
      </c>
      <c r="S1" s="97" t="s">
        <v>56</v>
      </c>
      <c r="T1" s="100" t="s">
        <v>3</v>
      </c>
      <c r="U1" s="97" t="s">
        <v>57</v>
      </c>
      <c r="V1" s="100" t="s">
        <v>12</v>
      </c>
      <c r="W1" s="100" t="s">
        <v>4</v>
      </c>
      <c r="X1" s="101" t="s">
        <v>104</v>
      </c>
      <c r="Y1" s="102" t="s">
        <v>61</v>
      </c>
      <c r="Z1" s="99" t="s">
        <v>92</v>
      </c>
    </row>
    <row r="2" spans="1:26" ht="15" thickBot="1">
      <c r="A2" s="16"/>
      <c r="B2" s="21"/>
      <c r="C2" s="18"/>
      <c r="D2" s="18"/>
      <c r="E2" s="18"/>
      <c r="F2" s="43" t="s">
        <v>65</v>
      </c>
      <c r="G2" s="19">
        <f>COUNTIF($E$11:$E$26,F2)</f>
        <v>5</v>
      </c>
      <c r="H2" s="49">
        <f>SUMIF($E$11:$E$26,F2,$I$11:$I$26)</f>
        <v>23</v>
      </c>
      <c r="I2" s="52" t="e">
        <f aca="true" t="shared" si="0" ref="I2:I7">G2/$G$8</f>
        <v>#DIV/0!</v>
      </c>
      <c r="J2" s="58"/>
      <c r="K2" s="57"/>
      <c r="L2" s="105"/>
      <c r="M2" s="106"/>
      <c r="N2" s="98"/>
      <c r="O2" s="98"/>
      <c r="P2" s="98"/>
      <c r="Q2" s="98"/>
      <c r="R2" s="97"/>
      <c r="S2" s="97"/>
      <c r="T2" s="100"/>
      <c r="U2" s="97"/>
      <c r="V2" s="100"/>
      <c r="W2" s="100"/>
      <c r="X2" s="101"/>
      <c r="Y2" s="102"/>
      <c r="Z2" s="99"/>
    </row>
    <row r="3" spans="1:26" ht="15" thickBot="1">
      <c r="A3" s="16"/>
      <c r="B3" s="21"/>
      <c r="C3" s="18"/>
      <c r="D3" s="18"/>
      <c r="E3" s="18"/>
      <c r="F3" s="43" t="s">
        <v>66</v>
      </c>
      <c r="G3" s="19">
        <f>COUNTIF($E$11:$E$26,F3)</f>
        <v>0</v>
      </c>
      <c r="H3" s="49">
        <f>SUMIF($E$11:$E$26,F3,$I$11:$I$26)</f>
        <v>0</v>
      </c>
      <c r="I3" s="52" t="e">
        <f t="shared" si="0"/>
        <v>#DIV/0!</v>
      </c>
      <c r="J3" s="20"/>
      <c r="K3" s="18"/>
      <c r="L3" s="105"/>
      <c r="M3" s="106"/>
      <c r="N3" s="98"/>
      <c r="O3" s="98"/>
      <c r="P3" s="98"/>
      <c r="Q3" s="98"/>
      <c r="R3" s="97"/>
      <c r="S3" s="97"/>
      <c r="T3" s="100"/>
      <c r="U3" s="97"/>
      <c r="V3" s="100"/>
      <c r="W3" s="100"/>
      <c r="X3" s="101"/>
      <c r="Y3" s="102"/>
      <c r="Z3" s="99"/>
    </row>
    <row r="4" spans="1:26" ht="15" thickBot="1">
      <c r="A4" s="16"/>
      <c r="B4" s="21"/>
      <c r="C4" s="18"/>
      <c r="D4" s="18"/>
      <c r="E4" s="18"/>
      <c r="F4" s="43" t="s">
        <v>93</v>
      </c>
      <c r="G4" s="19">
        <f>COUNTIF($E$11:$E$26,F4)</f>
        <v>1</v>
      </c>
      <c r="H4" s="49">
        <f>SUMIF($E$11:$E$26,F4,$I$11:$I$26)</f>
        <v>5.77</v>
      </c>
      <c r="I4" s="52" t="e">
        <f t="shared" si="0"/>
        <v>#DIV/0!</v>
      </c>
      <c r="J4" s="20"/>
      <c r="K4" s="18"/>
      <c r="L4" s="105"/>
      <c r="M4" s="106"/>
      <c r="N4" s="98"/>
      <c r="O4" s="98"/>
      <c r="P4" s="98"/>
      <c r="Q4" s="98"/>
      <c r="R4" s="97"/>
      <c r="S4" s="97"/>
      <c r="T4" s="100"/>
      <c r="U4" s="97"/>
      <c r="V4" s="100"/>
      <c r="W4" s="100"/>
      <c r="X4" s="101"/>
      <c r="Y4" s="102"/>
      <c r="Z4" s="99"/>
    </row>
    <row r="5" spans="1:26" ht="15" thickBot="1">
      <c r="A5" s="16"/>
      <c r="B5" s="22" t="s">
        <v>31</v>
      </c>
      <c r="C5" s="22" t="s">
        <v>70</v>
      </c>
      <c r="D5" s="23"/>
      <c r="E5" s="23"/>
      <c r="F5" s="43" t="s">
        <v>67</v>
      </c>
      <c r="G5" s="19">
        <f>COUNTIF($E$11:$E$26,F5)</f>
        <v>0</v>
      </c>
      <c r="H5" s="49">
        <f>SUMIF($E$11:$E$26,F5,$I$11:$I$26)</f>
        <v>0</v>
      </c>
      <c r="I5" s="52" t="e">
        <f t="shared" si="0"/>
        <v>#DIV/0!</v>
      </c>
      <c r="J5" s="20"/>
      <c r="K5" s="18"/>
      <c r="L5" s="105"/>
      <c r="M5" s="106"/>
      <c r="N5" s="98"/>
      <c r="O5" s="98"/>
      <c r="P5" s="98"/>
      <c r="Q5" s="98"/>
      <c r="R5" s="97"/>
      <c r="S5" s="97"/>
      <c r="T5" s="100"/>
      <c r="U5" s="97"/>
      <c r="V5" s="100"/>
      <c r="W5" s="100"/>
      <c r="X5" s="101"/>
      <c r="Y5" s="102"/>
      <c r="Z5" s="99"/>
    </row>
    <row r="6" spans="1:26" ht="15" thickBot="1">
      <c r="A6" s="16"/>
      <c r="B6" s="22" t="s">
        <v>13</v>
      </c>
      <c r="C6" s="24" t="s">
        <v>116</v>
      </c>
      <c r="D6" s="23"/>
      <c r="E6" s="23"/>
      <c r="F6" s="44" t="s">
        <v>68</v>
      </c>
      <c r="G6" s="19">
        <f>COUNTIF($E$11:$E$26,F6)</f>
        <v>0</v>
      </c>
      <c r="H6" s="49">
        <f>SUMIF($E$11:$E$26,F6,$I$11:$I$26)</f>
        <v>0</v>
      </c>
      <c r="I6" s="52" t="e">
        <f t="shared" si="0"/>
        <v>#DIV/0!</v>
      </c>
      <c r="J6" s="20"/>
      <c r="K6" s="18"/>
      <c r="L6" s="105"/>
      <c r="M6" s="106"/>
      <c r="N6" s="98"/>
      <c r="O6" s="98"/>
      <c r="P6" s="98"/>
      <c r="Q6" s="98"/>
      <c r="R6" s="97"/>
      <c r="S6" s="97"/>
      <c r="T6" s="100"/>
      <c r="U6" s="97"/>
      <c r="V6" s="100"/>
      <c r="W6" s="100"/>
      <c r="X6" s="101"/>
      <c r="Y6" s="102"/>
      <c r="Z6" s="99"/>
    </row>
    <row r="7" spans="1:26" ht="15" thickBot="1">
      <c r="A7" s="16"/>
      <c r="B7" s="22" t="s">
        <v>5</v>
      </c>
      <c r="C7" s="24" t="s">
        <v>116</v>
      </c>
      <c r="D7" s="18"/>
      <c r="E7" s="18"/>
      <c r="F7" s="47" t="s">
        <v>69</v>
      </c>
      <c r="G7" s="48">
        <f>COUNTIF($E$11:$E$26,F7)</f>
        <v>1</v>
      </c>
      <c r="H7" s="50">
        <f>SUMIF($E$11:$E$26,F7,$I$11:$I$26)</f>
        <v>6</v>
      </c>
      <c r="I7" s="52" t="e">
        <f t="shared" si="0"/>
        <v>#DIV/0!</v>
      </c>
      <c r="J7" s="20"/>
      <c r="K7" s="18"/>
      <c r="L7" s="105"/>
      <c r="M7" s="106"/>
      <c r="N7" s="98"/>
      <c r="O7" s="98"/>
      <c r="P7" s="98"/>
      <c r="Q7" s="98"/>
      <c r="R7" s="97"/>
      <c r="S7" s="97"/>
      <c r="T7" s="100"/>
      <c r="U7" s="97"/>
      <c r="V7" s="100"/>
      <c r="W7" s="100"/>
      <c r="X7" s="101"/>
      <c r="Y7" s="102"/>
      <c r="Z7" s="99"/>
    </row>
    <row r="8" spans="1:26" ht="15" customHeight="1" thickBot="1">
      <c r="A8" s="16"/>
      <c r="B8" s="21"/>
      <c r="C8" s="18"/>
      <c r="D8" s="18"/>
      <c r="E8" s="18"/>
      <c r="F8" s="45" t="s">
        <v>74</v>
      </c>
      <c r="G8" s="46"/>
      <c r="H8" s="51">
        <f>SUM(H2:H7)</f>
        <v>34.769999999999996</v>
      </c>
      <c r="I8" s="20"/>
      <c r="J8" s="20"/>
      <c r="K8" s="18"/>
      <c r="L8" s="105"/>
      <c r="M8" s="106"/>
      <c r="N8" s="98"/>
      <c r="O8" s="98"/>
      <c r="P8" s="98"/>
      <c r="Q8" s="98"/>
      <c r="R8" s="97"/>
      <c r="S8" s="97"/>
      <c r="T8" s="100"/>
      <c r="U8" s="97"/>
      <c r="V8" s="100"/>
      <c r="W8" s="100"/>
      <c r="X8" s="101"/>
      <c r="Y8" s="102"/>
      <c r="Z8" s="99"/>
    </row>
    <row r="9" spans="1:26" ht="15" customHeight="1" thickBot="1">
      <c r="A9" s="16"/>
      <c r="B9" s="25"/>
      <c r="C9" s="18"/>
      <c r="D9" s="18"/>
      <c r="E9" s="18"/>
      <c r="F9" s="18"/>
      <c r="G9" s="53">
        <f>G8-G7-G6-G5-G4-G3-G2</f>
        <v>-7</v>
      </c>
      <c r="H9" s="54">
        <f>SUM(I11:I26)</f>
        <v>34.769999999999996</v>
      </c>
      <c r="I9" s="20"/>
      <c r="J9" s="20"/>
      <c r="K9" s="18"/>
      <c r="L9" s="105"/>
      <c r="M9" s="106"/>
      <c r="N9" s="98"/>
      <c r="O9" s="98"/>
      <c r="P9" s="98"/>
      <c r="Q9" s="98"/>
      <c r="R9" s="97"/>
      <c r="S9" s="97"/>
      <c r="T9" s="100"/>
      <c r="U9" s="97"/>
      <c r="V9" s="100"/>
      <c r="W9" s="100"/>
      <c r="X9" s="101"/>
      <c r="Y9" s="101"/>
      <c r="Z9" s="99"/>
    </row>
    <row r="10" spans="1:30" ht="17.25" customHeight="1" thickBot="1">
      <c r="A10" s="36" t="s">
        <v>60</v>
      </c>
      <c r="B10" s="37" t="s">
        <v>6</v>
      </c>
      <c r="C10" s="37" t="s">
        <v>7</v>
      </c>
      <c r="D10" s="37" t="s">
        <v>8</v>
      </c>
      <c r="E10" s="37" t="s">
        <v>64</v>
      </c>
      <c r="F10" s="37" t="s">
        <v>14</v>
      </c>
      <c r="G10" s="37" t="s">
        <v>9</v>
      </c>
      <c r="H10" s="37" t="s">
        <v>11</v>
      </c>
      <c r="I10" s="38" t="s">
        <v>10</v>
      </c>
      <c r="J10" s="42" t="s">
        <v>71</v>
      </c>
      <c r="K10" s="39" t="s">
        <v>59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0"/>
      <c r="AA10" s="5"/>
      <c r="AB10" s="5"/>
      <c r="AC10" s="5"/>
      <c r="AD10" s="5"/>
    </row>
    <row r="11" spans="1:26" s="6" customFormat="1" ht="42" thickBot="1">
      <c r="A11" s="64">
        <v>1</v>
      </c>
      <c r="B11" s="72" t="s">
        <v>99</v>
      </c>
      <c r="C11" s="65" t="s">
        <v>96</v>
      </c>
      <c r="D11" s="66">
        <f>1!H37</f>
        <v>66</v>
      </c>
      <c r="E11" s="67" t="s">
        <v>65</v>
      </c>
      <c r="F11" s="68" t="s">
        <v>65</v>
      </c>
      <c r="G11" s="69">
        <v>1</v>
      </c>
      <c r="H11" s="69" t="s">
        <v>111</v>
      </c>
      <c r="I11" s="94">
        <v>4</v>
      </c>
      <c r="J11" s="94">
        <f>+I11/1.95583</f>
        <v>2.045167524784874</v>
      </c>
      <c r="K11" s="70"/>
      <c r="L11" s="71">
        <v>1</v>
      </c>
      <c r="M11" s="71">
        <v>1</v>
      </c>
      <c r="N11" s="71">
        <v>1</v>
      </c>
      <c r="O11" s="71">
        <v>1</v>
      </c>
      <c r="P11" s="71">
        <v>1</v>
      </c>
      <c r="Q11" s="71">
        <v>1</v>
      </c>
      <c r="R11" s="71">
        <v>1</v>
      </c>
      <c r="S11" s="71">
        <v>1</v>
      </c>
      <c r="T11" s="71">
        <v>1</v>
      </c>
      <c r="U11" s="71"/>
      <c r="V11" s="71"/>
      <c r="W11" s="71"/>
      <c r="X11" s="71">
        <v>1</v>
      </c>
      <c r="Y11" s="71">
        <v>1</v>
      </c>
      <c r="Z11" s="71">
        <v>1</v>
      </c>
    </row>
    <row r="12" spans="1:26" s="6" customFormat="1" ht="28.5" thickBot="1">
      <c r="A12" s="64">
        <v>2</v>
      </c>
      <c r="B12" s="72" t="s">
        <v>97</v>
      </c>
      <c r="C12" s="65" t="s">
        <v>98</v>
      </c>
      <c r="D12" s="66">
        <f>2!H37</f>
        <v>65</v>
      </c>
      <c r="E12" s="67" t="s">
        <v>65</v>
      </c>
      <c r="F12" s="68" t="s">
        <v>65</v>
      </c>
      <c r="G12" s="69">
        <v>1</v>
      </c>
      <c r="H12" s="69" t="s">
        <v>111</v>
      </c>
      <c r="I12" s="94">
        <v>3</v>
      </c>
      <c r="J12" s="94">
        <f aca="true" t="shared" si="1" ref="J12:J26">+I12/1.95583</f>
        <v>1.5338756435886556</v>
      </c>
      <c r="K12" s="70"/>
      <c r="L12" s="71">
        <v>1</v>
      </c>
      <c r="M12" s="71">
        <v>1</v>
      </c>
      <c r="N12" s="71">
        <v>1</v>
      </c>
      <c r="O12" s="71">
        <v>1</v>
      </c>
      <c r="P12" s="71">
        <v>1</v>
      </c>
      <c r="Q12" s="71">
        <v>1</v>
      </c>
      <c r="R12" s="71">
        <v>1</v>
      </c>
      <c r="S12" s="71">
        <v>1</v>
      </c>
      <c r="T12" s="71">
        <v>1</v>
      </c>
      <c r="U12" s="71"/>
      <c r="V12" s="71"/>
      <c r="W12" s="71"/>
      <c r="X12" s="71">
        <v>1</v>
      </c>
      <c r="Y12" s="71">
        <v>1</v>
      </c>
      <c r="Z12" s="71">
        <v>1</v>
      </c>
    </row>
    <row r="13" spans="1:26" s="31" customFormat="1" ht="42" thickBot="1">
      <c r="A13" s="64">
        <v>3</v>
      </c>
      <c r="B13" s="72" t="s">
        <v>101</v>
      </c>
      <c r="C13" s="65" t="s">
        <v>100</v>
      </c>
      <c r="D13" s="66">
        <f>3!H37</f>
        <v>82.2</v>
      </c>
      <c r="E13" s="67" t="s">
        <v>65</v>
      </c>
      <c r="F13" s="68" t="s">
        <v>65</v>
      </c>
      <c r="G13" s="69">
        <v>1</v>
      </c>
      <c r="H13" s="69" t="s">
        <v>111</v>
      </c>
      <c r="I13" s="94">
        <v>6</v>
      </c>
      <c r="J13" s="94">
        <f>+I13/1.95583</f>
        <v>3.067751287177311</v>
      </c>
      <c r="K13" s="70"/>
      <c r="L13" s="71">
        <v>1</v>
      </c>
      <c r="M13" s="71">
        <v>1</v>
      </c>
      <c r="N13" s="71">
        <v>1</v>
      </c>
      <c r="O13" s="71">
        <v>1</v>
      </c>
      <c r="P13" s="71">
        <v>1</v>
      </c>
      <c r="Q13" s="71">
        <v>1</v>
      </c>
      <c r="R13" s="71">
        <v>1</v>
      </c>
      <c r="S13" s="71">
        <v>1</v>
      </c>
      <c r="T13" s="71">
        <v>1</v>
      </c>
      <c r="U13" s="71"/>
      <c r="V13" s="71"/>
      <c r="W13" s="71">
        <v>1</v>
      </c>
      <c r="X13" s="71">
        <v>1</v>
      </c>
      <c r="Y13" s="71">
        <v>1</v>
      </c>
      <c r="Z13" s="71">
        <v>1</v>
      </c>
    </row>
    <row r="14" spans="1:26" s="6" customFormat="1" ht="42" thickBot="1">
      <c r="A14" s="64">
        <v>4</v>
      </c>
      <c r="B14" s="72" t="s">
        <v>102</v>
      </c>
      <c r="C14" s="65" t="s">
        <v>103</v>
      </c>
      <c r="D14" s="66">
        <f>4!H37</f>
        <v>68</v>
      </c>
      <c r="E14" s="67" t="s">
        <v>65</v>
      </c>
      <c r="F14" s="68" t="s">
        <v>65</v>
      </c>
      <c r="G14" s="69">
        <v>1</v>
      </c>
      <c r="H14" s="69" t="s">
        <v>111</v>
      </c>
      <c r="I14" s="94">
        <v>5</v>
      </c>
      <c r="J14" s="94">
        <f t="shared" si="1"/>
        <v>2.5564594059810926</v>
      </c>
      <c r="K14" s="70"/>
      <c r="L14" s="71">
        <v>1</v>
      </c>
      <c r="M14" s="71">
        <v>1</v>
      </c>
      <c r="N14" s="71">
        <v>1</v>
      </c>
      <c r="O14" s="71">
        <v>1</v>
      </c>
      <c r="P14" s="71">
        <v>1</v>
      </c>
      <c r="Q14" s="71">
        <v>1</v>
      </c>
      <c r="R14" s="71">
        <v>1</v>
      </c>
      <c r="S14" s="71">
        <v>1</v>
      </c>
      <c r="T14" s="71">
        <v>1</v>
      </c>
      <c r="U14" s="71"/>
      <c r="V14" s="71"/>
      <c r="W14" s="71"/>
      <c r="X14" s="71">
        <v>1</v>
      </c>
      <c r="Y14" s="71">
        <v>1</v>
      </c>
      <c r="Z14" s="71">
        <v>1</v>
      </c>
    </row>
    <row r="15" spans="1:26" s="31" customFormat="1" ht="42" customHeight="1" thickBot="1">
      <c r="A15" s="64">
        <v>5</v>
      </c>
      <c r="B15" s="72" t="s">
        <v>105</v>
      </c>
      <c r="C15" s="65" t="s">
        <v>106</v>
      </c>
      <c r="D15" s="66">
        <f>5!H37</f>
        <v>63.39999999999999</v>
      </c>
      <c r="E15" s="67" t="s">
        <v>65</v>
      </c>
      <c r="F15" s="68" t="s">
        <v>65</v>
      </c>
      <c r="G15" s="69">
        <v>1</v>
      </c>
      <c r="H15" s="69" t="s">
        <v>111</v>
      </c>
      <c r="I15" s="94">
        <v>5</v>
      </c>
      <c r="J15" s="94">
        <f t="shared" si="1"/>
        <v>2.5564594059810926</v>
      </c>
      <c r="K15" s="70"/>
      <c r="L15" s="71">
        <v>1</v>
      </c>
      <c r="M15" s="71">
        <v>1</v>
      </c>
      <c r="N15" s="71">
        <v>1</v>
      </c>
      <c r="O15" s="71">
        <v>1</v>
      </c>
      <c r="P15" s="71">
        <v>1</v>
      </c>
      <c r="Q15" s="71">
        <v>1</v>
      </c>
      <c r="R15" s="71">
        <v>1</v>
      </c>
      <c r="S15" s="71">
        <v>1</v>
      </c>
      <c r="T15" s="71">
        <v>1</v>
      </c>
      <c r="U15" s="71"/>
      <c r="V15" s="71"/>
      <c r="W15" s="71"/>
      <c r="X15" s="71">
        <v>1</v>
      </c>
      <c r="Y15" s="71">
        <v>1</v>
      </c>
      <c r="Z15" s="71">
        <v>1</v>
      </c>
    </row>
    <row r="16" spans="1:26" s="31" customFormat="1" ht="42" thickBot="1">
      <c r="A16" s="64">
        <v>6</v>
      </c>
      <c r="B16" s="72" t="s">
        <v>107</v>
      </c>
      <c r="C16" s="65" t="s">
        <v>108</v>
      </c>
      <c r="D16" s="66">
        <f>6!H37</f>
        <v>0</v>
      </c>
      <c r="E16" s="67" t="s">
        <v>69</v>
      </c>
      <c r="F16" s="68" t="s">
        <v>115</v>
      </c>
      <c r="G16" s="69">
        <v>1</v>
      </c>
      <c r="H16" s="69" t="s">
        <v>113</v>
      </c>
      <c r="I16" s="94">
        <v>6</v>
      </c>
      <c r="J16" s="94">
        <f t="shared" si="1"/>
        <v>3.067751287177311</v>
      </c>
      <c r="K16" s="70"/>
      <c r="L16" s="71">
        <v>1</v>
      </c>
      <c r="M16" s="71">
        <v>1</v>
      </c>
      <c r="N16" s="71">
        <v>1</v>
      </c>
      <c r="O16" s="71">
        <v>1</v>
      </c>
      <c r="P16" s="71">
        <v>1</v>
      </c>
      <c r="Q16" s="71">
        <v>1</v>
      </c>
      <c r="R16" s="71">
        <v>1</v>
      </c>
      <c r="S16" s="71">
        <v>1</v>
      </c>
      <c r="T16" s="71">
        <v>1</v>
      </c>
      <c r="U16" s="71"/>
      <c r="V16" s="71"/>
      <c r="W16" s="71">
        <v>1</v>
      </c>
      <c r="X16" s="71"/>
      <c r="Y16" s="71">
        <v>1</v>
      </c>
      <c r="Z16" s="71">
        <v>1</v>
      </c>
    </row>
    <row r="17" spans="1:26" s="31" customFormat="1" ht="70.5" customHeight="1" thickBot="1">
      <c r="A17" s="64">
        <v>7</v>
      </c>
      <c r="B17" s="72" t="s">
        <v>109</v>
      </c>
      <c r="C17" s="65" t="s">
        <v>110</v>
      </c>
      <c r="D17" s="66">
        <f>7!H37</f>
        <v>29.400000000000002</v>
      </c>
      <c r="E17" s="67" t="s">
        <v>93</v>
      </c>
      <c r="F17" s="68" t="s">
        <v>114</v>
      </c>
      <c r="G17" s="69">
        <v>1</v>
      </c>
      <c r="H17" s="69" t="s">
        <v>112</v>
      </c>
      <c r="I17" s="94">
        <v>5.77</v>
      </c>
      <c r="J17" s="94">
        <f t="shared" si="1"/>
        <v>2.9501541545021803</v>
      </c>
      <c r="K17" s="70"/>
      <c r="L17" s="71">
        <v>1</v>
      </c>
      <c r="M17" s="71">
        <v>1</v>
      </c>
      <c r="N17" s="71">
        <v>1</v>
      </c>
      <c r="O17" s="71">
        <v>1</v>
      </c>
      <c r="P17" s="71">
        <v>1</v>
      </c>
      <c r="Q17" s="71">
        <v>1</v>
      </c>
      <c r="R17" s="71">
        <v>1</v>
      </c>
      <c r="S17" s="71">
        <v>1</v>
      </c>
      <c r="T17" s="71">
        <v>1</v>
      </c>
      <c r="U17" s="71"/>
      <c r="V17" s="71"/>
      <c r="W17" s="71"/>
      <c r="X17" s="71">
        <v>1</v>
      </c>
      <c r="Y17" s="71">
        <v>1</v>
      </c>
      <c r="Z17" s="71">
        <v>1</v>
      </c>
    </row>
    <row r="18" spans="1:28" s="31" customFormat="1" ht="14.25">
      <c r="A18" s="86"/>
      <c r="B18" s="86"/>
      <c r="C18" s="86"/>
      <c r="D18" s="87"/>
      <c r="E18" s="88" t="s">
        <v>79</v>
      </c>
      <c r="F18" s="89"/>
      <c r="G18" s="90"/>
      <c r="H18" s="90"/>
      <c r="I18" s="91"/>
      <c r="J18" s="91">
        <f t="shared" si="1"/>
        <v>0</v>
      </c>
      <c r="K18" s="92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B18" s="74"/>
    </row>
    <row r="19" spans="1:28" s="31" customFormat="1" ht="14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B19" s="73"/>
    </row>
    <row r="20" spans="1:28" s="31" customFormat="1" ht="14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74"/>
    </row>
    <row r="21" spans="1:28" s="31" customFormat="1" ht="14.25">
      <c r="A21" s="1"/>
      <c r="B21" s="1"/>
      <c r="C21" s="77"/>
      <c r="D21" s="78"/>
      <c r="E21" s="79" t="s">
        <v>79</v>
      </c>
      <c r="F21" s="80"/>
      <c r="G21" s="81"/>
      <c r="H21" s="81"/>
      <c r="I21" s="82"/>
      <c r="J21" s="82">
        <f t="shared" si="1"/>
        <v>0</v>
      </c>
      <c r="K21" s="85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B21" s="73"/>
    </row>
    <row r="22" spans="1:28" s="31" customFormat="1" ht="14.25">
      <c r="A22" s="76"/>
      <c r="B22" s="1"/>
      <c r="C22" s="77"/>
      <c r="D22" s="78"/>
      <c r="E22" s="79" t="s">
        <v>79</v>
      </c>
      <c r="F22" s="80"/>
      <c r="G22" s="81"/>
      <c r="H22" s="81"/>
      <c r="I22" s="82"/>
      <c r="J22" s="82">
        <f>+I22/1.95583</f>
        <v>0</v>
      </c>
      <c r="K22" s="83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B22" s="73"/>
    </row>
    <row r="23" spans="1:28" s="31" customFormat="1" ht="14.25">
      <c r="A23" s="76"/>
      <c r="B23" s="1"/>
      <c r="C23" s="77"/>
      <c r="D23" s="78"/>
      <c r="E23" s="79" t="s">
        <v>79</v>
      </c>
      <c r="F23" s="80"/>
      <c r="G23" s="81"/>
      <c r="H23" s="81"/>
      <c r="I23" s="82"/>
      <c r="J23" s="82"/>
      <c r="K23" s="83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B23" s="74"/>
    </row>
    <row r="24" spans="1:28" s="31" customFormat="1" ht="14.25">
      <c r="A24" s="76"/>
      <c r="B24" s="1"/>
      <c r="C24" s="77"/>
      <c r="D24" s="78"/>
      <c r="E24" s="79" t="s">
        <v>79</v>
      </c>
      <c r="F24" s="80"/>
      <c r="G24" s="81"/>
      <c r="H24" s="81"/>
      <c r="J24" s="82"/>
      <c r="K24" s="83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B24" s="74"/>
    </row>
    <row r="25" spans="1:28" s="31" customFormat="1" ht="14.25">
      <c r="A25" s="76"/>
      <c r="B25" s="1"/>
      <c r="C25" s="77"/>
      <c r="D25" s="78"/>
      <c r="E25" s="79" t="s">
        <v>79</v>
      </c>
      <c r="F25" s="80"/>
      <c r="G25" s="81"/>
      <c r="H25" s="81"/>
      <c r="I25" s="82"/>
      <c r="J25" s="82">
        <f t="shared" si="1"/>
        <v>0</v>
      </c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B25" s="73"/>
    </row>
    <row r="26" spans="1:26" s="31" customFormat="1" ht="14.25">
      <c r="A26" s="76"/>
      <c r="B26" s="1"/>
      <c r="C26" s="77"/>
      <c r="D26" s="78"/>
      <c r="E26" s="79" t="s">
        <v>79</v>
      </c>
      <c r="F26" s="80"/>
      <c r="G26" s="81"/>
      <c r="H26" s="81"/>
      <c r="I26" s="82"/>
      <c r="J26" s="82">
        <f t="shared" si="1"/>
        <v>0</v>
      </c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8" ht="14.25">
      <c r="A28" s="1"/>
    </row>
  </sheetData>
  <sheetProtection selectLockedCells="1" selectUnlockedCells="1"/>
  <mergeCells count="16">
    <mergeCell ref="J1:K1"/>
    <mergeCell ref="L1:L9"/>
    <mergeCell ref="M1:M9"/>
    <mergeCell ref="N1:N9"/>
    <mergeCell ref="O1:O9"/>
    <mergeCell ref="R1:R9"/>
    <mergeCell ref="S1:S9"/>
    <mergeCell ref="Q1:Q9"/>
    <mergeCell ref="Z1:Z9"/>
    <mergeCell ref="T1:T9"/>
    <mergeCell ref="W1:W9"/>
    <mergeCell ref="P1:P9"/>
    <mergeCell ref="X1:X9"/>
    <mergeCell ref="Y1:Y9"/>
    <mergeCell ref="U1:U9"/>
    <mergeCell ref="V1:V9"/>
  </mergeCells>
  <conditionalFormatting sqref="G11">
    <cfRule type="iconSet" priority="245" dxfId="8">
      <iconSet iconSet="3Symbols2" showValue="0">
        <cfvo type="percent" val="0"/>
        <cfvo type="percent" val="0.1"/>
        <cfvo type="percent" val="1"/>
      </iconSet>
    </cfRule>
  </conditionalFormatting>
  <conditionalFormatting sqref="D11:E17">
    <cfRule type="cellIs" priority="244" dxfId="9" operator="lessThan" stopIfTrue="1">
      <formula>50</formula>
    </cfRule>
  </conditionalFormatting>
  <conditionalFormatting sqref="L11:Z11">
    <cfRule type="iconSet" priority="243" dxfId="8">
      <iconSet iconSet="3Symbols2" showValue="0">
        <cfvo type="percent" val="0"/>
        <cfvo type="percent" val="0.1"/>
        <cfvo type="percent" val="1"/>
      </iconSet>
    </cfRule>
  </conditionalFormatting>
  <conditionalFormatting sqref="H11:H17">
    <cfRule type="cellIs" priority="236" dxfId="9" operator="lessThan" stopIfTrue="1">
      <formula>6</formula>
    </cfRule>
  </conditionalFormatting>
  <conditionalFormatting sqref="F19:G19 I25:Z26 J24:Z24 A20:A26 C21:C26 I21:Z23 F21:G26 A18:C19 E18:G18 I18:Z19 A11:A17 C11:Z17">
    <cfRule type="expression" priority="208" dxfId="1" stopIfTrue="1">
      <formula>$E11="DISKVALIFIKOVAN"</formula>
    </cfRule>
    <cfRule type="expression" priority="209" dxfId="0" stopIfTrue="1">
      <formula>$E11="ODOBREN"</formula>
    </cfRule>
  </conditionalFormatting>
  <conditionalFormatting sqref="E18">
    <cfRule type="cellIs" priority="14" dxfId="9" operator="lessThan" stopIfTrue="1">
      <formula>50</formula>
    </cfRule>
  </conditionalFormatting>
  <conditionalFormatting sqref="J21:J26 J11:J19">
    <cfRule type="cellIs" priority="9" dxfId="8" operator="equal" stopIfTrue="1">
      <formula>0</formula>
    </cfRule>
  </conditionalFormatting>
  <conditionalFormatting sqref="G21:G26 G12:G19">
    <cfRule type="iconSet" priority="248" dxfId="8">
      <iconSet iconSet="3Symbols2" showValue="0">
        <cfvo type="percent" val="0"/>
        <cfvo type="percent" val="0.1"/>
        <cfvo type="percent" val="1"/>
      </iconSet>
    </cfRule>
  </conditionalFormatting>
  <conditionalFormatting sqref="L21:Z26 L12:Z19">
    <cfRule type="iconSet" priority="249" dxfId="8">
      <iconSet iconSet="3Symbols2" showValue="0">
        <cfvo type="percent" val="0"/>
        <cfvo type="percent" val="0.1"/>
        <cfvo type="percent" val="1"/>
      </iconSet>
    </cfRule>
  </conditionalFormatting>
  <conditionalFormatting sqref="AB18">
    <cfRule type="expression" priority="7" dxfId="1" stopIfTrue="1">
      <formula>$E18="DISKVALIFIKOVAN"</formula>
    </cfRule>
    <cfRule type="expression" priority="8" dxfId="0" stopIfTrue="1">
      <formula>$E18="ODOBREN"</formula>
    </cfRule>
  </conditionalFormatting>
  <conditionalFormatting sqref="AB20">
    <cfRule type="expression" priority="5" dxfId="1" stopIfTrue="1">
      <formula>$E20="DISKVALIFIKOVAN"</formula>
    </cfRule>
    <cfRule type="expression" priority="6" dxfId="0" stopIfTrue="1">
      <formula>$E20="ODOBREN"</formula>
    </cfRule>
  </conditionalFormatting>
  <conditionalFormatting sqref="AB23">
    <cfRule type="expression" priority="3" dxfId="1" stopIfTrue="1">
      <formula>$E23="DISKVALIFIKOVAN"</formula>
    </cfRule>
    <cfRule type="expression" priority="4" dxfId="0" stopIfTrue="1">
      <formula>$E23="ODOBREN"</formula>
    </cfRule>
  </conditionalFormatting>
  <conditionalFormatting sqref="AB24">
    <cfRule type="expression" priority="1" dxfId="1" stopIfTrue="1">
      <formula>$E24="DISKVALIFIKOVAN"</formula>
    </cfRule>
    <cfRule type="expression" priority="2" dxfId="0" stopIfTrue="1">
      <formula>$E24="ODOBREN"</formula>
    </cfRule>
  </conditionalFormatting>
  <dataValidations count="1">
    <dataValidation type="list" showInputMessage="1" showErrorMessage="1" sqref="E21:E26 E11:E18">
      <formula1>$F$1:$F$7</formula1>
    </dataValidation>
  </dataValidations>
  <printOptions/>
  <pageMargins left="0.25" right="0.25" top="0.75" bottom="0.75" header="0.3" footer="0.3"/>
  <pageSetup fitToWidth="0" fitToHeight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7"/>
  <sheetViews>
    <sheetView view="pageBreakPreview" zoomScale="112" zoomScaleSheetLayoutView="112" workbookViewId="0" topLeftCell="A28">
      <selection activeCell="H8" sqref="H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8.57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07" t="str">
        <f>+'Tabela za provjeru'!B11</f>
        <v>Udruženje Karate klub "Specijal" br. 06-1-11-2-2838</v>
      </c>
      <c r="C2" s="107"/>
      <c r="D2" s="107"/>
      <c r="E2" s="107"/>
      <c r="F2" s="107"/>
      <c r="G2" s="107"/>
      <c r="H2" s="107"/>
    </row>
    <row r="3" spans="1:8" ht="25.5" customHeight="1">
      <c r="A3" s="9" t="s">
        <v>33</v>
      </c>
      <c r="B3" s="108" t="str">
        <f>+'Tabela za provjeru'!C11</f>
        <v>Karate za sve</v>
      </c>
      <c r="C3" s="108"/>
      <c r="D3" s="108"/>
      <c r="E3" s="108"/>
      <c r="F3" s="108"/>
      <c r="G3" s="108"/>
      <c r="H3" s="108"/>
    </row>
    <row r="4" spans="1:8" ht="12">
      <c r="A4" s="109" t="s">
        <v>36</v>
      </c>
      <c r="B4" s="109"/>
      <c r="C4" s="109"/>
      <c r="D4" s="109"/>
      <c r="E4" s="109"/>
      <c r="F4" s="109"/>
      <c r="G4" s="109"/>
      <c r="H4" s="109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11</v>
      </c>
      <c r="D6" s="12">
        <f>D7+D8+D9</f>
        <v>11</v>
      </c>
      <c r="E6" s="12">
        <f>E7+E8+E9</f>
        <v>11</v>
      </c>
      <c r="F6" s="12">
        <f>F7+F8+F9</f>
        <v>12</v>
      </c>
      <c r="G6" s="12">
        <f>G7+G8+G9</f>
        <v>12</v>
      </c>
      <c r="H6" s="12">
        <f>SUM(H7:H10)</f>
        <v>11.4</v>
      </c>
    </row>
    <row r="7" spans="1:8" ht="19.5">
      <c r="A7" s="13" t="s">
        <v>38</v>
      </c>
      <c r="B7" s="32">
        <v>5</v>
      </c>
      <c r="C7" s="33">
        <v>4</v>
      </c>
      <c r="D7" s="33">
        <v>4</v>
      </c>
      <c r="E7" s="33">
        <v>4</v>
      </c>
      <c r="F7" s="33">
        <v>4</v>
      </c>
      <c r="G7" s="33">
        <v>4</v>
      </c>
      <c r="H7" s="34">
        <f>(C7+D7+E7+F7+G7)/5</f>
        <v>4</v>
      </c>
    </row>
    <row r="8" spans="1:8" ht="19.5">
      <c r="A8" s="14" t="s">
        <v>39</v>
      </c>
      <c r="B8" s="32">
        <v>5</v>
      </c>
      <c r="C8" s="33">
        <v>4</v>
      </c>
      <c r="D8" s="33">
        <v>4</v>
      </c>
      <c r="E8" s="33">
        <v>4</v>
      </c>
      <c r="F8" s="33">
        <v>4</v>
      </c>
      <c r="G8" s="33">
        <v>4</v>
      </c>
      <c r="H8" s="34">
        <f>(C8+D8+E8+F8+G8)/5</f>
        <v>4</v>
      </c>
    </row>
    <row r="9" spans="1:8" ht="12">
      <c r="A9" s="13" t="s">
        <v>40</v>
      </c>
      <c r="B9" s="110">
        <v>5</v>
      </c>
      <c r="C9" s="111">
        <v>3</v>
      </c>
      <c r="D9" s="111">
        <v>3</v>
      </c>
      <c r="E9" s="111">
        <v>3</v>
      </c>
      <c r="F9" s="112">
        <v>4</v>
      </c>
      <c r="G9" s="111">
        <v>4</v>
      </c>
      <c r="H9" s="114">
        <f>(C9+D9+E9+F9+G9)/5</f>
        <v>3.4</v>
      </c>
    </row>
    <row r="10" spans="1:8" ht="18.75">
      <c r="A10" s="13" t="s">
        <v>17</v>
      </c>
      <c r="B10" s="110"/>
      <c r="C10" s="111"/>
      <c r="D10" s="111"/>
      <c r="E10" s="111"/>
      <c r="F10" s="113"/>
      <c r="G10" s="111"/>
      <c r="H10" s="114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18</v>
      </c>
      <c r="E11" s="11">
        <f>E12+E14+E15+E17+E18</f>
        <v>19</v>
      </c>
      <c r="F11" s="11">
        <f>F12+F14+F15+F17+F18</f>
        <v>17</v>
      </c>
      <c r="G11" s="11">
        <f>G12+G14+G15+G17+G18</f>
        <v>16</v>
      </c>
      <c r="H11" s="12">
        <f>SUM(H12:H18)</f>
        <v>17.6</v>
      </c>
    </row>
    <row r="12" spans="1:8" ht="19.5">
      <c r="A12" s="14" t="s">
        <v>41</v>
      </c>
      <c r="B12" s="110">
        <v>5</v>
      </c>
      <c r="C12" s="111">
        <v>3</v>
      </c>
      <c r="D12" s="111">
        <v>3</v>
      </c>
      <c r="E12" s="111">
        <v>4</v>
      </c>
      <c r="F12" s="112">
        <v>3</v>
      </c>
      <c r="G12" s="111">
        <v>4</v>
      </c>
      <c r="H12" s="114">
        <f>(C12+D12+E12+F12+G12)/5</f>
        <v>3.4</v>
      </c>
    </row>
    <row r="13" spans="1:8" ht="19.5">
      <c r="A13" s="14" t="s">
        <v>42</v>
      </c>
      <c r="B13" s="110"/>
      <c r="C13" s="111"/>
      <c r="D13" s="111"/>
      <c r="E13" s="111"/>
      <c r="F13" s="113"/>
      <c r="G13" s="111"/>
      <c r="H13" s="114"/>
    </row>
    <row r="14" spans="1:8" ht="19.5">
      <c r="A14" s="14" t="s">
        <v>43</v>
      </c>
      <c r="B14" s="32">
        <v>5</v>
      </c>
      <c r="C14" s="33">
        <v>4</v>
      </c>
      <c r="D14" s="33">
        <v>4</v>
      </c>
      <c r="E14" s="33">
        <v>3</v>
      </c>
      <c r="F14" s="33">
        <v>3</v>
      </c>
      <c r="G14" s="33">
        <v>3</v>
      </c>
      <c r="H14" s="34">
        <f>(C14+D14+E14+F14+G14)/5</f>
        <v>3.4</v>
      </c>
    </row>
    <row r="15" spans="1:8" ht="19.5">
      <c r="A15" s="14" t="s">
        <v>44</v>
      </c>
      <c r="B15" s="110">
        <v>5</v>
      </c>
      <c r="C15" s="111">
        <v>3</v>
      </c>
      <c r="D15" s="111">
        <v>3</v>
      </c>
      <c r="E15" s="111">
        <v>4</v>
      </c>
      <c r="F15" s="112">
        <v>3</v>
      </c>
      <c r="G15" s="111">
        <v>3</v>
      </c>
      <c r="H15" s="114">
        <f>(C15+D15+E15+F15+G15)/5</f>
        <v>3.2</v>
      </c>
    </row>
    <row r="16" spans="1:8" ht="12">
      <c r="A16" s="14" t="s">
        <v>19</v>
      </c>
      <c r="B16" s="110"/>
      <c r="C16" s="111"/>
      <c r="D16" s="111"/>
      <c r="E16" s="111"/>
      <c r="F16" s="113"/>
      <c r="G16" s="111"/>
      <c r="H16" s="114"/>
    </row>
    <row r="17" spans="1:8" ht="19.5">
      <c r="A17" s="14" t="s">
        <v>45</v>
      </c>
      <c r="B17" s="32">
        <v>5</v>
      </c>
      <c r="C17" s="33">
        <v>4</v>
      </c>
      <c r="D17" s="33">
        <v>4</v>
      </c>
      <c r="E17" s="33">
        <v>4</v>
      </c>
      <c r="F17" s="33">
        <v>4</v>
      </c>
      <c r="G17" s="33">
        <v>3</v>
      </c>
      <c r="H17" s="34">
        <f>(C17+D17+E17+F17+G17)/5</f>
        <v>3.8</v>
      </c>
    </row>
    <row r="18" spans="1:8" ht="38.25">
      <c r="A18" s="14" t="s">
        <v>46</v>
      </c>
      <c r="B18" s="32">
        <v>5</v>
      </c>
      <c r="C18" s="33">
        <v>4</v>
      </c>
      <c r="D18" s="33">
        <v>4</v>
      </c>
      <c r="E18" s="33">
        <v>4</v>
      </c>
      <c r="F18" s="33">
        <v>4</v>
      </c>
      <c r="G18" s="33">
        <v>3</v>
      </c>
      <c r="H18" s="34">
        <f>(C18+D18+E18+F18+G18)/5</f>
        <v>3.8</v>
      </c>
    </row>
    <row r="19" spans="1:8" ht="12">
      <c r="A19" s="10" t="s">
        <v>20</v>
      </c>
      <c r="B19" s="11">
        <v>20</v>
      </c>
      <c r="C19" s="11">
        <f>SUM(C20:C23)</f>
        <v>11</v>
      </c>
      <c r="D19" s="11">
        <f>D20+D21+D22+D23</f>
        <v>11</v>
      </c>
      <c r="E19" s="11">
        <f>E20+E21+E22+E23</f>
        <v>10</v>
      </c>
      <c r="F19" s="11">
        <f>F20+F21+F22+F23</f>
        <v>10</v>
      </c>
      <c r="G19" s="11">
        <f>G20+G21+G22+G23</f>
        <v>11</v>
      </c>
      <c r="H19" s="12">
        <f>SUM(H20:H23)</f>
        <v>10.6</v>
      </c>
    </row>
    <row r="20" spans="1:8" ht="19.5">
      <c r="A20" s="14" t="s">
        <v>47</v>
      </c>
      <c r="B20" s="32">
        <v>5</v>
      </c>
      <c r="C20" s="33">
        <v>3</v>
      </c>
      <c r="D20" s="33">
        <v>3</v>
      </c>
      <c r="E20" s="33">
        <v>3</v>
      </c>
      <c r="F20" s="33">
        <v>3</v>
      </c>
      <c r="G20" s="33">
        <v>3</v>
      </c>
      <c r="H20" s="34">
        <f>(C20+D20+E20+F20+G20)/5</f>
        <v>3</v>
      </c>
    </row>
    <row r="21" spans="1:8" ht="18.75">
      <c r="A21" s="14" t="s">
        <v>21</v>
      </c>
      <c r="B21" s="32">
        <v>5</v>
      </c>
      <c r="C21" s="33">
        <v>3</v>
      </c>
      <c r="D21" s="33">
        <v>3</v>
      </c>
      <c r="E21" s="33">
        <v>3</v>
      </c>
      <c r="F21" s="33">
        <v>3</v>
      </c>
      <c r="G21" s="33">
        <v>4</v>
      </c>
      <c r="H21" s="34">
        <f>(C21+D21+E21+F21+G21)/5</f>
        <v>3.2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4</v>
      </c>
      <c r="D23" s="33">
        <v>4</v>
      </c>
      <c r="E23" s="33">
        <v>3</v>
      </c>
      <c r="F23" s="33">
        <v>3</v>
      </c>
      <c r="G23" s="33">
        <v>3</v>
      </c>
      <c r="H23" s="34">
        <f>(C23+D23+E23+F23+G23)/5</f>
        <v>3.4</v>
      </c>
    </row>
    <row r="24" spans="1:8" ht="12">
      <c r="A24" s="10" t="s">
        <v>22</v>
      </c>
      <c r="B24" s="11">
        <v>25</v>
      </c>
      <c r="C24" s="11">
        <f>C25+C26+C27+C28+C29</f>
        <v>15</v>
      </c>
      <c r="D24" s="11">
        <f>D25+D26+D27+D28+D29</f>
        <v>15</v>
      </c>
      <c r="E24" s="11">
        <f>E25+E26+E27+E28+E29</f>
        <v>19</v>
      </c>
      <c r="F24" s="11">
        <f>F25+F26+F27+F28+F29</f>
        <v>18</v>
      </c>
      <c r="G24" s="11">
        <f>G25+G26+G27+G28+G29</f>
        <v>16</v>
      </c>
      <c r="H24" s="12">
        <f>SUM(H25:H29)</f>
        <v>16.6</v>
      </c>
    </row>
    <row r="25" spans="1:8" ht="19.5">
      <c r="A25" s="13" t="s">
        <v>50</v>
      </c>
      <c r="B25" s="32">
        <v>5</v>
      </c>
      <c r="C25" s="33">
        <v>3</v>
      </c>
      <c r="D25" s="33">
        <v>3</v>
      </c>
      <c r="E25" s="33">
        <v>4</v>
      </c>
      <c r="F25" s="33">
        <v>3</v>
      </c>
      <c r="G25" s="33">
        <v>3</v>
      </c>
      <c r="H25" s="34">
        <f>(C25+D25+E25+F25+G25)/5</f>
        <v>3.2</v>
      </c>
    </row>
    <row r="26" spans="1:8" ht="38.25">
      <c r="A26" s="14" t="s">
        <v>51</v>
      </c>
      <c r="B26" s="32">
        <v>5</v>
      </c>
      <c r="C26" s="33">
        <v>3</v>
      </c>
      <c r="D26" s="33">
        <v>3</v>
      </c>
      <c r="E26" s="33">
        <v>4</v>
      </c>
      <c r="F26" s="33">
        <v>4</v>
      </c>
      <c r="G26" s="33">
        <v>3</v>
      </c>
      <c r="H26" s="34">
        <f>(C26+D26+E26+F26+G26)/5</f>
        <v>3.4</v>
      </c>
    </row>
    <row r="27" spans="1:8" ht="38.25">
      <c r="A27" s="14" t="s">
        <v>52</v>
      </c>
      <c r="B27" s="32">
        <v>5</v>
      </c>
      <c r="C27" s="33">
        <v>3</v>
      </c>
      <c r="D27" s="33">
        <v>3</v>
      </c>
      <c r="E27" s="33">
        <v>4</v>
      </c>
      <c r="F27" s="33">
        <v>4</v>
      </c>
      <c r="G27" s="33">
        <v>3</v>
      </c>
      <c r="H27" s="34">
        <f>(C27+D27+E27+F27+G27)/5</f>
        <v>3.4</v>
      </c>
    </row>
    <row r="28" spans="1:8" ht="38.25">
      <c r="A28" s="14" t="s">
        <v>53</v>
      </c>
      <c r="B28" s="32">
        <v>5</v>
      </c>
      <c r="C28" s="33">
        <v>3</v>
      </c>
      <c r="D28" s="33">
        <v>3</v>
      </c>
      <c r="E28" s="33">
        <v>4</v>
      </c>
      <c r="F28" s="33">
        <v>3</v>
      </c>
      <c r="G28" s="33">
        <v>4</v>
      </c>
      <c r="H28" s="34">
        <f>(C28+D28+E28+F28+G28)/5</f>
        <v>3.4</v>
      </c>
    </row>
    <row r="29" spans="1:8" ht="18.75">
      <c r="A29" s="14" t="s">
        <v>23</v>
      </c>
      <c r="B29" s="32">
        <v>5</v>
      </c>
      <c r="C29" s="33">
        <v>3</v>
      </c>
      <c r="D29" s="33">
        <v>3</v>
      </c>
      <c r="E29" s="33">
        <v>3</v>
      </c>
      <c r="F29" s="33">
        <v>4</v>
      </c>
      <c r="G29" s="33">
        <v>3</v>
      </c>
      <c r="H29" s="34">
        <f>(C29+D29+E29+F29+G29)/5</f>
        <v>3.2</v>
      </c>
    </row>
    <row r="30" spans="1:8" ht="12">
      <c r="A30" s="10" t="s">
        <v>24</v>
      </c>
      <c r="B30" s="11">
        <v>15</v>
      </c>
      <c r="C30" s="11">
        <f>C31+C32+C33</f>
        <v>9</v>
      </c>
      <c r="D30" s="11">
        <f>D31+D32+D33</f>
        <v>7</v>
      </c>
      <c r="E30" s="11">
        <f>E31+E32+E33</f>
        <v>12</v>
      </c>
      <c r="F30" s="11">
        <f>F31+F32+F33</f>
        <v>12</v>
      </c>
      <c r="G30" s="11">
        <f>G31+G32+G33</f>
        <v>9</v>
      </c>
      <c r="H30" s="12">
        <f>SUM(H31:H36)</f>
        <v>9.8</v>
      </c>
    </row>
    <row r="31" spans="1:8" ht="18.75">
      <c r="A31" s="13" t="s">
        <v>25</v>
      </c>
      <c r="B31" s="32">
        <v>5</v>
      </c>
      <c r="C31" s="33">
        <v>3</v>
      </c>
      <c r="D31" s="33">
        <v>2</v>
      </c>
      <c r="E31" s="33">
        <v>4</v>
      </c>
      <c r="F31" s="33">
        <v>4</v>
      </c>
      <c r="G31" s="33">
        <v>3</v>
      </c>
      <c r="H31" s="34">
        <f>(C31+D31+E31+F31+G31)/5</f>
        <v>3.2</v>
      </c>
    </row>
    <row r="32" spans="1:8" ht="12" customHeight="1">
      <c r="A32" s="13" t="s">
        <v>54</v>
      </c>
      <c r="B32" s="32">
        <v>5</v>
      </c>
      <c r="C32" s="33">
        <v>3</v>
      </c>
      <c r="D32" s="33">
        <v>3</v>
      </c>
      <c r="E32" s="33">
        <v>4</v>
      </c>
      <c r="F32" s="33">
        <v>4</v>
      </c>
      <c r="G32" s="33">
        <v>3</v>
      </c>
      <c r="H32" s="34">
        <f>(C32+D32+E32+F32+G32)/5</f>
        <v>3.4</v>
      </c>
    </row>
    <row r="33" spans="1:8" ht="12">
      <c r="A33" s="14" t="s">
        <v>26</v>
      </c>
      <c r="B33" s="110">
        <v>5</v>
      </c>
      <c r="C33" s="111">
        <v>3</v>
      </c>
      <c r="D33" s="111">
        <v>2</v>
      </c>
      <c r="E33" s="111">
        <v>4</v>
      </c>
      <c r="F33" s="112">
        <v>4</v>
      </c>
      <c r="G33" s="111">
        <v>3</v>
      </c>
      <c r="H33" s="116">
        <f>(C33+D33+E33+F33+G33)/5</f>
        <v>3.2</v>
      </c>
    </row>
    <row r="34" spans="1:8" ht="18.75">
      <c r="A34" s="14" t="s">
        <v>27</v>
      </c>
      <c r="B34" s="110"/>
      <c r="C34" s="111"/>
      <c r="D34" s="111"/>
      <c r="E34" s="111"/>
      <c r="F34" s="115"/>
      <c r="G34" s="111"/>
      <c r="H34" s="116"/>
    </row>
    <row r="35" spans="1:8" ht="18.75">
      <c r="A35" s="14" t="s">
        <v>37</v>
      </c>
      <c r="B35" s="110"/>
      <c r="C35" s="111"/>
      <c r="D35" s="111"/>
      <c r="E35" s="111"/>
      <c r="F35" s="115"/>
      <c r="G35" s="111"/>
      <c r="H35" s="116"/>
    </row>
    <row r="36" spans="1:8" ht="12" customHeight="1">
      <c r="A36" s="13" t="s">
        <v>28</v>
      </c>
      <c r="B36" s="110"/>
      <c r="C36" s="111"/>
      <c r="D36" s="111"/>
      <c r="E36" s="111"/>
      <c r="F36" s="113"/>
      <c r="G36" s="111"/>
      <c r="H36" s="116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64</v>
      </c>
      <c r="D37" s="11">
        <f t="shared" si="0"/>
        <v>62</v>
      </c>
      <c r="E37" s="11">
        <f t="shared" si="0"/>
        <v>71</v>
      </c>
      <c r="F37" s="11">
        <f t="shared" si="0"/>
        <v>69</v>
      </c>
      <c r="G37" s="11">
        <f t="shared" si="0"/>
        <v>64</v>
      </c>
      <c r="H37" s="12">
        <f t="shared" si="0"/>
        <v>66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17" t="s">
        <v>35</v>
      </c>
      <c r="C43" s="117"/>
      <c r="D43" s="117"/>
      <c r="E43" s="117"/>
      <c r="F43" s="117"/>
      <c r="G43" s="117"/>
      <c r="H43" s="117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17" t="s">
        <v>35</v>
      </c>
      <c r="C45" s="117"/>
      <c r="D45" s="117"/>
      <c r="E45" s="117"/>
      <c r="F45" s="117"/>
      <c r="G45" s="117"/>
      <c r="H45" s="117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17" t="s">
        <v>35</v>
      </c>
      <c r="C49" s="117"/>
      <c r="D49" s="117"/>
      <c r="E49" s="117"/>
      <c r="F49" s="117"/>
      <c r="G49" s="117"/>
      <c r="H49" s="117"/>
    </row>
    <row r="50" spans="2:8" ht="12">
      <c r="B50" s="30"/>
      <c r="C50" s="30"/>
      <c r="D50" s="30"/>
      <c r="E50" s="30"/>
      <c r="F50" s="30"/>
      <c r="G50" s="30"/>
      <c r="H50" s="30"/>
    </row>
    <row r="51" spans="1:8" ht="12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17" t="s">
        <v>35</v>
      </c>
      <c r="C53" s="117"/>
      <c r="D53" s="117"/>
      <c r="E53" s="117"/>
      <c r="F53" s="117"/>
      <c r="G53" s="117"/>
      <c r="H53" s="117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17" t="s">
        <v>35</v>
      </c>
      <c r="C55" s="117"/>
      <c r="D55" s="117"/>
      <c r="E55" s="117"/>
      <c r="F55" s="117"/>
      <c r="G55" s="117"/>
      <c r="H55" s="117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94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25" right="0.25" top="0.25" bottom="0.25" header="0.3" footer="0.3"/>
  <pageSetup fitToHeight="0" fitToWidth="1" orientation="portrait" paperSize="9" r:id="rId1"/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H57"/>
  <sheetViews>
    <sheetView view="pageBreakPreview" zoomScale="112" zoomScaleSheetLayoutView="112" workbookViewId="0" topLeftCell="A27">
      <selection activeCell="H1" sqref="H1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8.57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07" t="str">
        <f>+'Tabela za provjeru'!B12</f>
        <v>Atletski klub Goražde br. 06-1-11-2-2854</v>
      </c>
      <c r="C2" s="107"/>
      <c r="D2" s="107"/>
      <c r="E2" s="107"/>
      <c r="F2" s="107"/>
      <c r="G2" s="107"/>
      <c r="H2" s="107"/>
    </row>
    <row r="3" spans="1:8" ht="25.5" customHeight="1">
      <c r="A3" s="9" t="s">
        <v>33</v>
      </c>
      <c r="B3" s="108" t="str">
        <f>+'Tabela za provjeru'!C12</f>
        <v>Atletika Goražde</v>
      </c>
      <c r="C3" s="108"/>
      <c r="D3" s="108"/>
      <c r="E3" s="108"/>
      <c r="F3" s="108"/>
      <c r="G3" s="108"/>
      <c r="H3" s="108"/>
    </row>
    <row r="4" spans="1:8" ht="12">
      <c r="A4" s="109" t="s">
        <v>36</v>
      </c>
      <c r="B4" s="109"/>
      <c r="C4" s="109"/>
      <c r="D4" s="109"/>
      <c r="E4" s="109"/>
      <c r="F4" s="109"/>
      <c r="G4" s="109"/>
      <c r="H4" s="109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11</v>
      </c>
      <c r="D6" s="12">
        <f>D7+D8+D9</f>
        <v>12</v>
      </c>
      <c r="E6" s="12">
        <f>E7+E8+E9</f>
        <v>11</v>
      </c>
      <c r="F6" s="12">
        <f>F7+F8+F9</f>
        <v>11</v>
      </c>
      <c r="G6" s="12">
        <f>G7+G8+G9</f>
        <v>12</v>
      </c>
      <c r="H6" s="12">
        <f>SUM(H7:H10)</f>
        <v>12</v>
      </c>
    </row>
    <row r="7" spans="1:8" ht="19.5">
      <c r="A7" s="13" t="s">
        <v>38</v>
      </c>
      <c r="B7" s="32">
        <v>5</v>
      </c>
      <c r="C7" s="95">
        <v>4</v>
      </c>
      <c r="D7" s="95">
        <v>4</v>
      </c>
      <c r="E7" s="95">
        <v>4</v>
      </c>
      <c r="F7" s="95">
        <v>4</v>
      </c>
      <c r="G7" s="95">
        <v>4</v>
      </c>
      <c r="H7" s="95">
        <f>(C7+D7+E7+F7+G7)/5</f>
        <v>4</v>
      </c>
    </row>
    <row r="8" spans="1:8" ht="19.5">
      <c r="A8" s="14" t="s">
        <v>39</v>
      </c>
      <c r="B8" s="32">
        <v>5</v>
      </c>
      <c r="C8" s="95">
        <v>3</v>
      </c>
      <c r="D8" s="95">
        <v>4</v>
      </c>
      <c r="E8" s="95">
        <v>4</v>
      </c>
      <c r="F8" s="95">
        <v>4</v>
      </c>
      <c r="G8" s="95">
        <v>4</v>
      </c>
      <c r="H8" s="95">
        <v>4</v>
      </c>
    </row>
    <row r="9" spans="1:8" ht="12">
      <c r="A9" s="13" t="s">
        <v>40</v>
      </c>
      <c r="B9" s="110">
        <v>5</v>
      </c>
      <c r="C9" s="110">
        <v>4</v>
      </c>
      <c r="D9" s="110">
        <v>4</v>
      </c>
      <c r="E9" s="110">
        <v>3</v>
      </c>
      <c r="F9" s="110">
        <v>3</v>
      </c>
      <c r="G9" s="110">
        <v>4</v>
      </c>
      <c r="H9" s="110">
        <v>4</v>
      </c>
    </row>
    <row r="10" spans="1:8" ht="18.75">
      <c r="A10" s="13" t="s">
        <v>17</v>
      </c>
      <c r="B10" s="110"/>
      <c r="C10" s="110"/>
      <c r="D10" s="110"/>
      <c r="E10" s="110"/>
      <c r="F10" s="110"/>
      <c r="G10" s="110"/>
      <c r="H10" s="110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18</v>
      </c>
      <c r="E11" s="11">
        <f>E12+E14+E15+E17+E18</f>
        <v>18</v>
      </c>
      <c r="F11" s="11">
        <f>F12+F14+F15+F17+F18</f>
        <v>19</v>
      </c>
      <c r="G11" s="11">
        <f>G12+G14+G15+G17+G18</f>
        <v>16</v>
      </c>
      <c r="H11" s="12">
        <f>SUM(H12:H18)</f>
        <v>18</v>
      </c>
    </row>
    <row r="12" spans="1:8" ht="19.5">
      <c r="A12" s="14" t="s">
        <v>41</v>
      </c>
      <c r="B12" s="110">
        <v>5</v>
      </c>
      <c r="C12" s="110">
        <v>4</v>
      </c>
      <c r="D12" s="110">
        <v>4</v>
      </c>
      <c r="E12" s="110">
        <v>4</v>
      </c>
      <c r="F12" s="110">
        <v>4</v>
      </c>
      <c r="G12" s="110">
        <v>4</v>
      </c>
      <c r="H12" s="110">
        <v>4</v>
      </c>
    </row>
    <row r="13" spans="1:8" ht="19.5">
      <c r="A13" s="14" t="s">
        <v>42</v>
      </c>
      <c r="B13" s="110"/>
      <c r="C13" s="110"/>
      <c r="D13" s="110"/>
      <c r="E13" s="110"/>
      <c r="F13" s="110"/>
      <c r="G13" s="110"/>
      <c r="H13" s="110"/>
    </row>
    <row r="14" spans="1:8" ht="19.5">
      <c r="A14" s="14" t="s">
        <v>43</v>
      </c>
      <c r="B14" s="32">
        <v>5</v>
      </c>
      <c r="C14" s="95">
        <v>3</v>
      </c>
      <c r="D14" s="95">
        <v>3</v>
      </c>
      <c r="E14" s="95">
        <v>3</v>
      </c>
      <c r="F14" s="95">
        <v>3</v>
      </c>
      <c r="G14" s="95">
        <v>3</v>
      </c>
      <c r="H14" s="95">
        <v>3</v>
      </c>
    </row>
    <row r="15" spans="1:8" ht="19.5">
      <c r="A15" s="14" t="s">
        <v>44</v>
      </c>
      <c r="B15" s="110">
        <v>5</v>
      </c>
      <c r="C15" s="110">
        <v>3</v>
      </c>
      <c r="D15" s="110">
        <v>3</v>
      </c>
      <c r="E15" s="110">
        <v>4</v>
      </c>
      <c r="F15" s="110">
        <v>4</v>
      </c>
      <c r="G15" s="110">
        <v>3</v>
      </c>
      <c r="H15" s="110">
        <v>3</v>
      </c>
    </row>
    <row r="16" spans="1:8" ht="12">
      <c r="A16" s="14" t="s">
        <v>19</v>
      </c>
      <c r="B16" s="110"/>
      <c r="C16" s="110"/>
      <c r="D16" s="110"/>
      <c r="E16" s="110"/>
      <c r="F16" s="110"/>
      <c r="G16" s="110"/>
      <c r="H16" s="110"/>
    </row>
    <row r="17" spans="1:8" ht="19.5">
      <c r="A17" s="14" t="s">
        <v>45</v>
      </c>
      <c r="B17" s="32">
        <v>5</v>
      </c>
      <c r="C17" s="95">
        <v>4</v>
      </c>
      <c r="D17" s="95">
        <v>4</v>
      </c>
      <c r="E17" s="95">
        <v>4</v>
      </c>
      <c r="F17" s="95">
        <v>4</v>
      </c>
      <c r="G17" s="95">
        <v>3</v>
      </c>
      <c r="H17" s="95">
        <v>4</v>
      </c>
    </row>
    <row r="18" spans="1:8" ht="38.25">
      <c r="A18" s="14" t="s">
        <v>46</v>
      </c>
      <c r="B18" s="32">
        <v>5</v>
      </c>
      <c r="C18" s="95">
        <v>4</v>
      </c>
      <c r="D18" s="95">
        <v>4</v>
      </c>
      <c r="E18" s="95">
        <v>3</v>
      </c>
      <c r="F18" s="95">
        <v>4</v>
      </c>
      <c r="G18" s="95">
        <v>3</v>
      </c>
      <c r="H18" s="95">
        <v>4</v>
      </c>
    </row>
    <row r="19" spans="1:8" ht="12">
      <c r="A19" s="10" t="s">
        <v>20</v>
      </c>
      <c r="B19" s="11">
        <v>20</v>
      </c>
      <c r="C19" s="11">
        <f>SUM(C20:C23)</f>
        <v>9</v>
      </c>
      <c r="D19" s="11">
        <f>D20+D21+D22+D23</f>
        <v>11</v>
      </c>
      <c r="E19" s="11">
        <f>E20+E21+E22+E23</f>
        <v>11</v>
      </c>
      <c r="F19" s="11">
        <f>F20+F21+F22+F23</f>
        <v>12</v>
      </c>
      <c r="G19" s="11">
        <f>G20+G21+G22+G23</f>
        <v>12</v>
      </c>
      <c r="H19" s="12">
        <f>SUM(H20:H23)</f>
        <v>10</v>
      </c>
    </row>
    <row r="20" spans="1:8" ht="19.5">
      <c r="A20" s="14" t="s">
        <v>47</v>
      </c>
      <c r="B20" s="32">
        <v>5</v>
      </c>
      <c r="C20" s="95">
        <v>3</v>
      </c>
      <c r="D20" s="95">
        <v>3</v>
      </c>
      <c r="E20" s="95">
        <v>4</v>
      </c>
      <c r="F20" s="95">
        <v>4</v>
      </c>
      <c r="G20" s="95">
        <v>3</v>
      </c>
      <c r="H20" s="95">
        <v>3</v>
      </c>
    </row>
    <row r="21" spans="1:8" ht="18.75">
      <c r="A21" s="14" t="s">
        <v>21</v>
      </c>
      <c r="B21" s="32">
        <v>5</v>
      </c>
      <c r="C21" s="95">
        <v>3</v>
      </c>
      <c r="D21" s="95">
        <v>4</v>
      </c>
      <c r="E21" s="95">
        <v>3</v>
      </c>
      <c r="F21" s="95">
        <v>3</v>
      </c>
      <c r="G21" s="95">
        <v>4</v>
      </c>
      <c r="H21" s="95">
        <v>3</v>
      </c>
    </row>
    <row r="22" spans="1:8" ht="29.25">
      <c r="A22" s="14" t="s">
        <v>48</v>
      </c>
      <c r="B22" s="32">
        <v>5</v>
      </c>
      <c r="C22" s="95">
        <v>1</v>
      </c>
      <c r="D22" s="95">
        <v>1</v>
      </c>
      <c r="E22" s="95">
        <v>1</v>
      </c>
      <c r="F22" s="95">
        <v>1</v>
      </c>
      <c r="G22" s="95">
        <v>1</v>
      </c>
      <c r="H22" s="95">
        <v>1</v>
      </c>
    </row>
    <row r="23" spans="1:8" ht="19.5">
      <c r="A23" s="14" t="s">
        <v>49</v>
      </c>
      <c r="B23" s="32">
        <v>5</v>
      </c>
      <c r="C23" s="95">
        <v>2</v>
      </c>
      <c r="D23" s="95">
        <v>3</v>
      </c>
      <c r="E23" s="95">
        <v>3</v>
      </c>
      <c r="F23" s="95">
        <v>4</v>
      </c>
      <c r="G23" s="95">
        <v>4</v>
      </c>
      <c r="H23" s="95">
        <v>3</v>
      </c>
    </row>
    <row r="24" spans="1:8" ht="12">
      <c r="A24" s="10" t="s">
        <v>22</v>
      </c>
      <c r="B24" s="11">
        <v>25</v>
      </c>
      <c r="C24" s="11">
        <f>C25+C26+C27+C28+C29</f>
        <v>14</v>
      </c>
      <c r="D24" s="11">
        <f>D25+D26+D27+D28+D29</f>
        <v>16</v>
      </c>
      <c r="E24" s="11">
        <f>E25+E26+E27+E28+E29</f>
        <v>17</v>
      </c>
      <c r="F24" s="11">
        <f>F25+F26+F27+F28+F29</f>
        <v>19</v>
      </c>
      <c r="G24" s="11">
        <f>G25+G26+G27+G28+G29</f>
        <v>18</v>
      </c>
      <c r="H24" s="12">
        <f>SUM(H25:H29)</f>
        <v>16</v>
      </c>
    </row>
    <row r="25" spans="1:8" ht="19.5">
      <c r="A25" s="13" t="s">
        <v>50</v>
      </c>
      <c r="B25" s="32">
        <v>5</v>
      </c>
      <c r="C25" s="95">
        <v>3</v>
      </c>
      <c r="D25" s="95">
        <v>4</v>
      </c>
      <c r="E25" s="95">
        <v>3</v>
      </c>
      <c r="F25" s="95">
        <v>3</v>
      </c>
      <c r="G25" s="95">
        <v>3</v>
      </c>
      <c r="H25" s="95">
        <v>3</v>
      </c>
    </row>
    <row r="26" spans="1:8" ht="38.25">
      <c r="A26" s="14" t="s">
        <v>51</v>
      </c>
      <c r="B26" s="32">
        <v>5</v>
      </c>
      <c r="C26" s="95">
        <v>3</v>
      </c>
      <c r="D26" s="95">
        <v>3</v>
      </c>
      <c r="E26" s="95">
        <v>4</v>
      </c>
      <c r="F26" s="95">
        <v>4</v>
      </c>
      <c r="G26" s="95">
        <v>4</v>
      </c>
      <c r="H26" s="95">
        <v>4</v>
      </c>
    </row>
    <row r="27" spans="1:8" ht="38.25">
      <c r="A27" s="14" t="s">
        <v>52</v>
      </c>
      <c r="B27" s="32">
        <v>5</v>
      </c>
      <c r="C27" s="95">
        <v>2</v>
      </c>
      <c r="D27" s="95">
        <v>3</v>
      </c>
      <c r="E27" s="95">
        <v>4</v>
      </c>
      <c r="F27" s="95">
        <v>4</v>
      </c>
      <c r="G27" s="95">
        <v>3</v>
      </c>
      <c r="H27" s="95">
        <v>3</v>
      </c>
    </row>
    <row r="28" spans="1:8" ht="38.25">
      <c r="A28" s="14" t="s">
        <v>53</v>
      </c>
      <c r="B28" s="32">
        <v>5</v>
      </c>
      <c r="C28" s="95">
        <v>3</v>
      </c>
      <c r="D28" s="95">
        <v>3</v>
      </c>
      <c r="E28" s="95">
        <v>3</v>
      </c>
      <c r="F28" s="95">
        <v>4</v>
      </c>
      <c r="G28" s="95">
        <v>4</v>
      </c>
      <c r="H28" s="95">
        <v>3</v>
      </c>
    </row>
    <row r="29" spans="1:8" ht="18.75">
      <c r="A29" s="14" t="s">
        <v>23</v>
      </c>
      <c r="B29" s="32">
        <v>5</v>
      </c>
      <c r="C29" s="95">
        <v>3</v>
      </c>
      <c r="D29" s="95">
        <v>3</v>
      </c>
      <c r="E29" s="95">
        <v>3</v>
      </c>
      <c r="F29" s="95">
        <v>4</v>
      </c>
      <c r="G29" s="95">
        <v>4</v>
      </c>
      <c r="H29" s="95">
        <v>3</v>
      </c>
    </row>
    <row r="30" spans="1:8" ht="12">
      <c r="A30" s="10" t="s">
        <v>24</v>
      </c>
      <c r="B30" s="11">
        <v>15</v>
      </c>
      <c r="C30" s="11">
        <f>C31+C32+C33</f>
        <v>8</v>
      </c>
      <c r="D30" s="11">
        <f>D31+D32+D33</f>
        <v>8</v>
      </c>
      <c r="E30" s="11">
        <f>E31+E32+E33</f>
        <v>10</v>
      </c>
      <c r="F30" s="11">
        <f>F31+F32+F33</f>
        <v>10</v>
      </c>
      <c r="G30" s="11">
        <f>G31+G32+G33</f>
        <v>9</v>
      </c>
      <c r="H30" s="12">
        <f>SUM(H31:H36)</f>
        <v>9</v>
      </c>
    </row>
    <row r="31" spans="1:8" ht="18.75">
      <c r="A31" s="13" t="s">
        <v>25</v>
      </c>
      <c r="B31" s="32">
        <v>5</v>
      </c>
      <c r="C31" s="95">
        <v>3</v>
      </c>
      <c r="D31" s="95">
        <v>3</v>
      </c>
      <c r="E31" s="95">
        <v>3</v>
      </c>
      <c r="F31" s="95">
        <v>3</v>
      </c>
      <c r="G31" s="95">
        <v>3</v>
      </c>
      <c r="H31" s="95">
        <v>3</v>
      </c>
    </row>
    <row r="32" spans="1:8" ht="12" customHeight="1">
      <c r="A32" s="13" t="s">
        <v>54</v>
      </c>
      <c r="B32" s="32">
        <v>5</v>
      </c>
      <c r="C32" s="95">
        <v>2</v>
      </c>
      <c r="D32" s="95">
        <v>2</v>
      </c>
      <c r="E32" s="95">
        <v>3</v>
      </c>
      <c r="F32" s="95">
        <v>3</v>
      </c>
      <c r="G32" s="95">
        <v>3</v>
      </c>
      <c r="H32" s="95">
        <v>3</v>
      </c>
    </row>
    <row r="33" spans="1:8" ht="12">
      <c r="A33" s="14" t="s">
        <v>26</v>
      </c>
      <c r="B33" s="110">
        <v>5</v>
      </c>
      <c r="C33" s="110">
        <v>3</v>
      </c>
      <c r="D33" s="110">
        <v>3</v>
      </c>
      <c r="E33" s="110">
        <v>4</v>
      </c>
      <c r="F33" s="110">
        <v>4</v>
      </c>
      <c r="G33" s="110">
        <v>3</v>
      </c>
      <c r="H33" s="110">
        <v>3</v>
      </c>
    </row>
    <row r="34" spans="1:8" ht="18.75">
      <c r="A34" s="14" t="s">
        <v>27</v>
      </c>
      <c r="B34" s="110"/>
      <c r="C34" s="110"/>
      <c r="D34" s="110"/>
      <c r="E34" s="110"/>
      <c r="F34" s="110"/>
      <c r="G34" s="110"/>
      <c r="H34" s="110"/>
    </row>
    <row r="35" spans="1:8" ht="18.75">
      <c r="A35" s="14" t="s">
        <v>37</v>
      </c>
      <c r="B35" s="110"/>
      <c r="C35" s="110"/>
      <c r="D35" s="110"/>
      <c r="E35" s="110"/>
      <c r="F35" s="110"/>
      <c r="G35" s="110"/>
      <c r="H35" s="110"/>
    </row>
    <row r="36" spans="1:8" ht="12" customHeight="1">
      <c r="A36" s="13" t="s">
        <v>28</v>
      </c>
      <c r="B36" s="110"/>
      <c r="C36" s="110"/>
      <c r="D36" s="110"/>
      <c r="E36" s="110"/>
      <c r="F36" s="110"/>
      <c r="G36" s="110"/>
      <c r="H36" s="110"/>
    </row>
    <row r="37" spans="1:8" ht="12">
      <c r="A37" s="10" t="s">
        <v>29</v>
      </c>
      <c r="B37" s="11">
        <f aca="true" t="shared" si="0" ref="B37:G37">B6+B11+B19+B24+B30</f>
        <v>100</v>
      </c>
      <c r="C37" s="12">
        <f>C6+C11+C19+C24+C30</f>
        <v>60</v>
      </c>
      <c r="D37" s="11">
        <f t="shared" si="0"/>
        <v>65</v>
      </c>
      <c r="E37" s="11">
        <f t="shared" si="0"/>
        <v>67</v>
      </c>
      <c r="F37" s="11">
        <f t="shared" si="0"/>
        <v>71</v>
      </c>
      <c r="G37" s="11">
        <f t="shared" si="0"/>
        <v>67</v>
      </c>
      <c r="H37" s="12">
        <f>H6+H11+H19+H24+H30</f>
        <v>65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17" t="s">
        <v>35</v>
      </c>
      <c r="C43" s="117"/>
      <c r="D43" s="117"/>
      <c r="E43" s="117"/>
      <c r="F43" s="117"/>
      <c r="G43" s="117"/>
      <c r="H43" s="117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17" t="s">
        <v>35</v>
      </c>
      <c r="C45" s="117"/>
      <c r="D45" s="117"/>
      <c r="E45" s="117"/>
      <c r="F45" s="117"/>
      <c r="G45" s="117"/>
      <c r="H45" s="117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17" t="s">
        <v>35</v>
      </c>
      <c r="C49" s="117"/>
      <c r="D49" s="117"/>
      <c r="E49" s="117"/>
      <c r="F49" s="117"/>
      <c r="G49" s="117"/>
      <c r="H49" s="117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17" t="s">
        <v>35</v>
      </c>
      <c r="C53" s="117"/>
      <c r="D53" s="117"/>
      <c r="E53" s="117"/>
      <c r="F53" s="117"/>
      <c r="G53" s="117"/>
      <c r="H53" s="117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17" t="s">
        <v>35</v>
      </c>
      <c r="C55" s="117"/>
      <c r="D55" s="117"/>
      <c r="E55" s="117"/>
      <c r="F55" s="117"/>
      <c r="G55" s="117"/>
      <c r="H55" s="117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94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25" right="0.25" top="0.25" bottom="0.25" header="0.3" footer="0.3"/>
  <pageSetup fitToHeight="0" fitToWidth="1" orientation="portrait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8">
    <pageSetUpPr fitToPage="1"/>
  </sheetPr>
  <dimension ref="A1:H57"/>
  <sheetViews>
    <sheetView view="pageBreakPreview" zoomScale="112" zoomScaleSheetLayoutView="112" workbookViewId="0" topLeftCell="A27">
      <selection activeCell="F39" sqref="F39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1406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07" t="str">
        <f>+'Tabela za provjeru'!B13</f>
        <v>Muški rukometni klub "Goražde" br. 06-1-11-2-2874</v>
      </c>
      <c r="C2" s="107"/>
      <c r="D2" s="107"/>
      <c r="E2" s="107"/>
      <c r="F2" s="107"/>
      <c r="G2" s="107"/>
      <c r="H2" s="107"/>
    </row>
    <row r="3" spans="1:8" ht="25.5" customHeight="1">
      <c r="A3" s="9" t="s">
        <v>33</v>
      </c>
      <c r="B3" s="108" t="str">
        <f>+'Tabela za provjeru'!C13</f>
        <v>Škola rukometa - "Rukomet moj izbor"</v>
      </c>
      <c r="C3" s="108"/>
      <c r="D3" s="108"/>
      <c r="E3" s="108"/>
      <c r="F3" s="108"/>
      <c r="G3" s="108"/>
      <c r="H3" s="108"/>
    </row>
    <row r="4" spans="1:8" ht="12">
      <c r="A4" s="109" t="s">
        <v>36</v>
      </c>
      <c r="B4" s="109"/>
      <c r="C4" s="109"/>
      <c r="D4" s="109"/>
      <c r="E4" s="109"/>
      <c r="F4" s="109"/>
      <c r="G4" s="109"/>
      <c r="H4" s="109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12</v>
      </c>
      <c r="D6" s="12">
        <f>D7+D8+D9</f>
        <v>14</v>
      </c>
      <c r="E6" s="12">
        <f>E7+E8+E9</f>
        <v>13</v>
      </c>
      <c r="F6" s="12">
        <f>F7+F8+F9</f>
        <v>14</v>
      </c>
      <c r="G6" s="12">
        <f>G7+G8+G9</f>
        <v>15</v>
      </c>
      <c r="H6" s="12">
        <f>SUM(H7:H10)</f>
        <v>13.599999999999998</v>
      </c>
    </row>
    <row r="7" spans="1:8" ht="19.5">
      <c r="A7" s="13" t="s">
        <v>38</v>
      </c>
      <c r="B7" s="32">
        <v>5</v>
      </c>
      <c r="C7" s="33">
        <v>4</v>
      </c>
      <c r="D7" s="33">
        <v>5</v>
      </c>
      <c r="E7" s="33">
        <v>4</v>
      </c>
      <c r="F7" s="33">
        <v>5</v>
      </c>
      <c r="G7" s="33">
        <v>5</v>
      </c>
      <c r="H7" s="34">
        <f>(C7+D7+E7+F7+G7)/5</f>
        <v>4.6</v>
      </c>
    </row>
    <row r="8" spans="1:8" ht="19.5">
      <c r="A8" s="14" t="s">
        <v>39</v>
      </c>
      <c r="B8" s="32">
        <v>5</v>
      </c>
      <c r="C8" s="33">
        <v>4</v>
      </c>
      <c r="D8" s="33">
        <v>5</v>
      </c>
      <c r="E8" s="33">
        <v>5</v>
      </c>
      <c r="F8" s="33">
        <v>5</v>
      </c>
      <c r="G8" s="33">
        <v>5</v>
      </c>
      <c r="H8" s="34">
        <f>(C8+D8+E8+F8+G8)/5</f>
        <v>4.8</v>
      </c>
    </row>
    <row r="9" spans="1:8" ht="12">
      <c r="A9" s="13" t="s">
        <v>40</v>
      </c>
      <c r="B9" s="110">
        <v>5</v>
      </c>
      <c r="C9" s="111">
        <v>4</v>
      </c>
      <c r="D9" s="111">
        <v>4</v>
      </c>
      <c r="E9" s="111">
        <v>4</v>
      </c>
      <c r="F9" s="112">
        <v>4</v>
      </c>
      <c r="G9" s="111">
        <v>5</v>
      </c>
      <c r="H9" s="114">
        <f>(C9+D9+E9+F9+G9)/5</f>
        <v>4.2</v>
      </c>
    </row>
    <row r="10" spans="1:8" ht="18.75">
      <c r="A10" s="13" t="s">
        <v>17</v>
      </c>
      <c r="B10" s="110"/>
      <c r="C10" s="111"/>
      <c r="D10" s="111"/>
      <c r="E10" s="111"/>
      <c r="F10" s="113"/>
      <c r="G10" s="111"/>
      <c r="H10" s="114"/>
    </row>
    <row r="11" spans="1:8" ht="12">
      <c r="A11" s="10" t="s">
        <v>18</v>
      </c>
      <c r="B11" s="11">
        <v>25</v>
      </c>
      <c r="C11" s="11">
        <f>C12+C14+C15+C17+C18</f>
        <v>20</v>
      </c>
      <c r="D11" s="11">
        <f>D12+D14+D15+D17+D18</f>
        <v>21</v>
      </c>
      <c r="E11" s="11">
        <f>E12+E14+E15+E17+E18</f>
        <v>19</v>
      </c>
      <c r="F11" s="11">
        <f>F12+F14+F15+F17+F18</f>
        <v>23</v>
      </c>
      <c r="G11" s="11">
        <f>G12+G14+G15+G17+G18</f>
        <v>23</v>
      </c>
      <c r="H11" s="12">
        <f>SUM(H12:H18)</f>
        <v>21.2</v>
      </c>
    </row>
    <row r="12" spans="1:8" ht="19.5">
      <c r="A12" s="14" t="s">
        <v>41</v>
      </c>
      <c r="B12" s="110">
        <v>5</v>
      </c>
      <c r="C12" s="111">
        <v>4</v>
      </c>
      <c r="D12" s="111">
        <v>5</v>
      </c>
      <c r="E12" s="111">
        <v>3</v>
      </c>
      <c r="F12" s="112">
        <v>5</v>
      </c>
      <c r="G12" s="111">
        <v>4</v>
      </c>
      <c r="H12" s="114">
        <f>(C12+D12+E12+F12+G12)/5</f>
        <v>4.2</v>
      </c>
    </row>
    <row r="13" spans="1:8" ht="19.5">
      <c r="A13" s="14" t="s">
        <v>42</v>
      </c>
      <c r="B13" s="110"/>
      <c r="C13" s="111"/>
      <c r="D13" s="111"/>
      <c r="E13" s="111"/>
      <c r="F13" s="113"/>
      <c r="G13" s="111"/>
      <c r="H13" s="114"/>
    </row>
    <row r="14" spans="1:8" ht="19.5">
      <c r="A14" s="14" t="s">
        <v>43</v>
      </c>
      <c r="B14" s="32">
        <v>5</v>
      </c>
      <c r="C14" s="33">
        <v>4</v>
      </c>
      <c r="D14" s="33">
        <v>4</v>
      </c>
      <c r="E14" s="33">
        <v>4</v>
      </c>
      <c r="F14" s="33">
        <v>4</v>
      </c>
      <c r="G14" s="33">
        <v>5</v>
      </c>
      <c r="H14" s="34">
        <f>(C14+D14+E14+F14+G14)/5</f>
        <v>4.2</v>
      </c>
    </row>
    <row r="15" spans="1:8" ht="19.5">
      <c r="A15" s="14" t="s">
        <v>44</v>
      </c>
      <c r="B15" s="110">
        <v>5</v>
      </c>
      <c r="C15" s="111">
        <v>4</v>
      </c>
      <c r="D15" s="111">
        <v>4</v>
      </c>
      <c r="E15" s="111">
        <v>5</v>
      </c>
      <c r="F15" s="112">
        <v>4</v>
      </c>
      <c r="G15" s="111">
        <v>4</v>
      </c>
      <c r="H15" s="114">
        <f>(C15+D15+E15+F15+G15)/5</f>
        <v>4.2</v>
      </c>
    </row>
    <row r="16" spans="1:8" ht="12">
      <c r="A16" s="14" t="s">
        <v>19</v>
      </c>
      <c r="B16" s="110"/>
      <c r="C16" s="111"/>
      <c r="D16" s="111"/>
      <c r="E16" s="111"/>
      <c r="F16" s="113"/>
      <c r="G16" s="111"/>
      <c r="H16" s="114"/>
    </row>
    <row r="17" spans="1:8" ht="19.5">
      <c r="A17" s="14" t="s">
        <v>45</v>
      </c>
      <c r="B17" s="32">
        <v>5</v>
      </c>
      <c r="C17" s="33">
        <v>4</v>
      </c>
      <c r="D17" s="33">
        <v>4</v>
      </c>
      <c r="E17" s="33">
        <v>4</v>
      </c>
      <c r="F17" s="33">
        <v>5</v>
      </c>
      <c r="G17" s="33">
        <v>5</v>
      </c>
      <c r="H17" s="34">
        <f>(C17+D17+E17+F17+G17)/5</f>
        <v>4.4</v>
      </c>
    </row>
    <row r="18" spans="1:8" ht="38.25">
      <c r="A18" s="14" t="s">
        <v>46</v>
      </c>
      <c r="B18" s="32">
        <v>5</v>
      </c>
      <c r="C18" s="33">
        <v>4</v>
      </c>
      <c r="D18" s="33">
        <v>4</v>
      </c>
      <c r="E18" s="33">
        <v>3</v>
      </c>
      <c r="F18" s="33">
        <v>5</v>
      </c>
      <c r="G18" s="33">
        <v>5</v>
      </c>
      <c r="H18" s="34">
        <f>(C18+D18+E18+F18+G18)/5</f>
        <v>4.2</v>
      </c>
    </row>
    <row r="19" spans="1:8" ht="12">
      <c r="A19" s="10" t="s">
        <v>20</v>
      </c>
      <c r="B19" s="11">
        <v>20</v>
      </c>
      <c r="C19" s="11">
        <f>SUM(C20:C23)</f>
        <v>13</v>
      </c>
      <c r="D19" s="11">
        <f>D20+D21+D22+D23</f>
        <v>13</v>
      </c>
      <c r="E19" s="11">
        <f>E20+E21+E22+E23</f>
        <v>14</v>
      </c>
      <c r="F19" s="11">
        <f>F20+F21+F22+F23</f>
        <v>13</v>
      </c>
      <c r="G19" s="11">
        <f>G20+G21+G22+G23</f>
        <v>15</v>
      </c>
      <c r="H19" s="12">
        <f>SUM(H20:H23)</f>
        <v>13.600000000000001</v>
      </c>
    </row>
    <row r="20" spans="1:8" ht="19.5">
      <c r="A20" s="14" t="s">
        <v>47</v>
      </c>
      <c r="B20" s="32">
        <v>5</v>
      </c>
      <c r="C20" s="33">
        <v>4</v>
      </c>
      <c r="D20" s="33">
        <v>4</v>
      </c>
      <c r="E20" s="33">
        <v>4</v>
      </c>
      <c r="F20" s="33">
        <v>4</v>
      </c>
      <c r="G20" s="33">
        <v>5</v>
      </c>
      <c r="H20" s="34">
        <f>(C20+D20+E20+F20+G20)/5</f>
        <v>4.2</v>
      </c>
    </row>
    <row r="21" spans="1:8" ht="18.75">
      <c r="A21" s="14" t="s">
        <v>21</v>
      </c>
      <c r="B21" s="32">
        <v>5</v>
      </c>
      <c r="C21" s="33">
        <v>4</v>
      </c>
      <c r="D21" s="33">
        <v>4</v>
      </c>
      <c r="E21" s="33">
        <v>5</v>
      </c>
      <c r="F21" s="33">
        <v>4</v>
      </c>
      <c r="G21" s="33">
        <v>5</v>
      </c>
      <c r="H21" s="34">
        <f>(C21+D21+E21+F21+G21)/5</f>
        <v>4.4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4</v>
      </c>
      <c r="D23" s="33">
        <v>4</v>
      </c>
      <c r="E23" s="33">
        <v>4</v>
      </c>
      <c r="F23" s="33">
        <v>4</v>
      </c>
      <c r="G23" s="33">
        <v>4</v>
      </c>
      <c r="H23" s="34">
        <f>(C23+D23+E23+F23+G23)/5</f>
        <v>4</v>
      </c>
    </row>
    <row r="24" spans="1:8" ht="12">
      <c r="A24" s="10" t="s">
        <v>22</v>
      </c>
      <c r="B24" s="11">
        <v>25</v>
      </c>
      <c r="C24" s="11">
        <f>C25+C26+C27+C28+C29</f>
        <v>20</v>
      </c>
      <c r="D24" s="11">
        <f>D25+D26+D27+D28+D29</f>
        <v>21</v>
      </c>
      <c r="E24" s="11">
        <f>E25+E26+E27+E28+E29</f>
        <v>21</v>
      </c>
      <c r="F24" s="11">
        <f>F25+F26+F27+F28+F29</f>
        <v>24</v>
      </c>
      <c r="G24" s="11">
        <f>G25+G26+G27+G28+G29</f>
        <v>22</v>
      </c>
      <c r="H24" s="12">
        <f>SUM(H25:H29)</f>
        <v>21.599999999999998</v>
      </c>
    </row>
    <row r="25" spans="1:8" ht="19.5">
      <c r="A25" s="13" t="s">
        <v>50</v>
      </c>
      <c r="B25" s="32">
        <v>5</v>
      </c>
      <c r="C25" s="33">
        <v>4</v>
      </c>
      <c r="D25" s="61">
        <v>4</v>
      </c>
      <c r="E25" s="61">
        <v>4</v>
      </c>
      <c r="F25" s="61">
        <v>4</v>
      </c>
      <c r="G25" s="61">
        <v>4</v>
      </c>
      <c r="H25" s="34">
        <f>(C25+D25+E25+F25+G25)/5</f>
        <v>4</v>
      </c>
    </row>
    <row r="26" spans="1:8" ht="38.25">
      <c r="A26" s="14" t="s">
        <v>51</v>
      </c>
      <c r="B26" s="32">
        <v>5</v>
      </c>
      <c r="C26" s="33">
        <v>4</v>
      </c>
      <c r="D26" s="61">
        <v>5</v>
      </c>
      <c r="E26" s="61">
        <v>4</v>
      </c>
      <c r="F26" s="61">
        <v>5</v>
      </c>
      <c r="G26" s="61">
        <v>5</v>
      </c>
      <c r="H26" s="34">
        <f>(C26+D26+E26+F26+G26)/5</f>
        <v>4.6</v>
      </c>
    </row>
    <row r="27" spans="1:8" ht="38.25">
      <c r="A27" s="14" t="s">
        <v>52</v>
      </c>
      <c r="B27" s="32">
        <v>5</v>
      </c>
      <c r="C27" s="33">
        <v>4</v>
      </c>
      <c r="D27" s="61">
        <v>4</v>
      </c>
      <c r="E27" s="61">
        <v>5</v>
      </c>
      <c r="F27" s="61">
        <v>5</v>
      </c>
      <c r="G27" s="61">
        <v>5</v>
      </c>
      <c r="H27" s="34">
        <f>(C27+D27+E27+F27+G27)/5</f>
        <v>4.6</v>
      </c>
    </row>
    <row r="28" spans="1:8" ht="38.25">
      <c r="A28" s="14" t="s">
        <v>53</v>
      </c>
      <c r="B28" s="32">
        <v>5</v>
      </c>
      <c r="C28" s="33">
        <v>4</v>
      </c>
      <c r="D28" s="61">
        <v>4</v>
      </c>
      <c r="E28" s="61">
        <v>4</v>
      </c>
      <c r="F28" s="61">
        <v>5</v>
      </c>
      <c r="G28" s="61">
        <v>4</v>
      </c>
      <c r="H28" s="34">
        <f>(C28+D28+E28+F28+G28)/5</f>
        <v>4.2</v>
      </c>
    </row>
    <row r="29" spans="1:8" ht="18.75">
      <c r="A29" s="14" t="s">
        <v>23</v>
      </c>
      <c r="B29" s="32">
        <v>5</v>
      </c>
      <c r="C29" s="33">
        <v>4</v>
      </c>
      <c r="D29" s="61">
        <v>4</v>
      </c>
      <c r="E29" s="61">
        <v>4</v>
      </c>
      <c r="F29" s="61">
        <v>5</v>
      </c>
      <c r="G29" s="61">
        <v>4</v>
      </c>
      <c r="H29" s="34">
        <f>(C29+D29+E29+F29+G29)/5</f>
        <v>4.2</v>
      </c>
    </row>
    <row r="30" spans="1:8" ht="12">
      <c r="A30" s="10" t="s">
        <v>24</v>
      </c>
      <c r="B30" s="11">
        <v>15</v>
      </c>
      <c r="C30" s="11">
        <f>C31+C32+C33</f>
        <v>12</v>
      </c>
      <c r="D30" s="11">
        <f>D31+D32+D33</f>
        <v>12</v>
      </c>
      <c r="E30" s="11">
        <f>E31+E32+E33</f>
        <v>13</v>
      </c>
      <c r="F30" s="11">
        <f>F31+F32+F33</f>
        <v>12</v>
      </c>
      <c r="G30" s="11">
        <f>G31+G32+G33</f>
        <v>12</v>
      </c>
      <c r="H30" s="12">
        <f>SUM(H31:H36)</f>
        <v>12.2</v>
      </c>
    </row>
    <row r="31" spans="1:8" ht="18.75">
      <c r="A31" s="13" t="s">
        <v>25</v>
      </c>
      <c r="B31" s="32">
        <v>5</v>
      </c>
      <c r="C31" s="33">
        <v>4</v>
      </c>
      <c r="D31" s="61">
        <v>4</v>
      </c>
      <c r="E31" s="61">
        <v>4</v>
      </c>
      <c r="F31" s="61">
        <v>4</v>
      </c>
      <c r="G31" s="61">
        <v>4</v>
      </c>
      <c r="H31" s="34">
        <f>(C31+D31+E31+F31+G31)/5</f>
        <v>4</v>
      </c>
    </row>
    <row r="32" spans="1:8" ht="12" customHeight="1">
      <c r="A32" s="13" t="s">
        <v>54</v>
      </c>
      <c r="B32" s="32">
        <v>5</v>
      </c>
      <c r="C32" s="33">
        <v>4</v>
      </c>
      <c r="D32" s="61">
        <v>4</v>
      </c>
      <c r="E32" s="61">
        <v>5</v>
      </c>
      <c r="F32" s="61">
        <v>4</v>
      </c>
      <c r="G32" s="61">
        <v>4</v>
      </c>
      <c r="H32" s="34">
        <f>(C32+D32+E32+F32+G32)/5</f>
        <v>4.2</v>
      </c>
    </row>
    <row r="33" spans="1:8" ht="12">
      <c r="A33" s="14" t="s">
        <v>26</v>
      </c>
      <c r="B33" s="110">
        <v>5</v>
      </c>
      <c r="C33" s="111">
        <v>4</v>
      </c>
      <c r="D33" s="111">
        <v>4</v>
      </c>
      <c r="E33" s="111">
        <v>4</v>
      </c>
      <c r="F33" s="111">
        <v>4</v>
      </c>
      <c r="G33" s="111">
        <v>4</v>
      </c>
      <c r="H33" s="116">
        <f>(C33+D33+E33+F33+G33)/5</f>
        <v>4</v>
      </c>
    </row>
    <row r="34" spans="1:8" ht="18.75">
      <c r="A34" s="14" t="s">
        <v>27</v>
      </c>
      <c r="B34" s="110"/>
      <c r="C34" s="111"/>
      <c r="D34" s="111"/>
      <c r="E34" s="111"/>
      <c r="F34" s="111"/>
      <c r="G34" s="111"/>
      <c r="H34" s="116"/>
    </row>
    <row r="35" spans="1:8" ht="18.75">
      <c r="A35" s="14" t="s">
        <v>37</v>
      </c>
      <c r="B35" s="110"/>
      <c r="C35" s="111"/>
      <c r="D35" s="111"/>
      <c r="E35" s="111"/>
      <c r="F35" s="111"/>
      <c r="G35" s="111"/>
      <c r="H35" s="116"/>
    </row>
    <row r="36" spans="1:8" ht="12" customHeight="1">
      <c r="A36" s="13" t="s">
        <v>28</v>
      </c>
      <c r="B36" s="110"/>
      <c r="C36" s="111"/>
      <c r="D36" s="111"/>
      <c r="E36" s="111"/>
      <c r="F36" s="111"/>
      <c r="G36" s="111"/>
      <c r="H36" s="116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77</v>
      </c>
      <c r="D37" s="11">
        <f t="shared" si="0"/>
        <v>81</v>
      </c>
      <c r="E37" s="11">
        <f t="shared" si="0"/>
        <v>80</v>
      </c>
      <c r="F37" s="11">
        <f t="shared" si="0"/>
        <v>86</v>
      </c>
      <c r="G37" s="11">
        <f t="shared" si="0"/>
        <v>87</v>
      </c>
      <c r="H37" s="12">
        <f t="shared" si="0"/>
        <v>82.2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17" t="s">
        <v>35</v>
      </c>
      <c r="C43" s="117"/>
      <c r="D43" s="117"/>
      <c r="E43" s="117"/>
      <c r="F43" s="117"/>
      <c r="G43" s="117"/>
      <c r="H43" s="117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17" t="s">
        <v>35</v>
      </c>
      <c r="C45" s="117"/>
      <c r="D45" s="117"/>
      <c r="E45" s="117"/>
      <c r="F45" s="117"/>
      <c r="G45" s="117"/>
      <c r="H45" s="117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17" t="s">
        <v>35</v>
      </c>
      <c r="C49" s="117"/>
      <c r="D49" s="117"/>
      <c r="E49" s="117"/>
      <c r="F49" s="117"/>
      <c r="G49" s="117"/>
      <c r="H49" s="117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17" t="s">
        <v>35</v>
      </c>
      <c r="C53" s="117"/>
      <c r="D53" s="117"/>
      <c r="E53" s="117"/>
      <c r="F53" s="117"/>
      <c r="G53" s="117"/>
      <c r="H53" s="117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17" t="s">
        <v>35</v>
      </c>
      <c r="C55" s="117"/>
      <c r="D55" s="117"/>
      <c r="E55" s="117"/>
      <c r="F55" s="117"/>
      <c r="G55" s="117"/>
      <c r="H55" s="117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94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25" right="0.25" top="0.25" bottom="0.25" header="0.05" footer="0"/>
  <pageSetup fitToHeight="0" fitToWidth="1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0">
    <pageSetUpPr fitToPage="1"/>
  </sheetPr>
  <dimension ref="A1:J57"/>
  <sheetViews>
    <sheetView view="pageBreakPreview" zoomScale="120" zoomScaleSheetLayoutView="120" workbookViewId="0" topLeftCell="A1">
      <selection activeCell="C38" sqref="C3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57421875" style="0" customWidth="1"/>
    <col min="8" max="8" width="7.8515625" style="0" bestFit="1" customWidth="1"/>
    <col min="10" max="10" width="12.00390625" style="0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07" t="str">
        <f>+'Tabela za provjeru'!B14</f>
        <v>Ženski rukometni klub "Goražde" br. 06-1-11-2-2873</v>
      </c>
      <c r="C2" s="107"/>
      <c r="D2" s="107"/>
      <c r="E2" s="107"/>
      <c r="F2" s="107"/>
      <c r="G2" s="107"/>
      <c r="H2" s="107"/>
    </row>
    <row r="3" spans="1:8" ht="25.5" customHeight="1">
      <c r="A3" s="9" t="s">
        <v>33</v>
      </c>
      <c r="B3" s="108" t="str">
        <f>+'Tabela za provjeru'!C14</f>
        <v>Rukomet za bolju budućnost mladih</v>
      </c>
      <c r="C3" s="108"/>
      <c r="D3" s="108"/>
      <c r="E3" s="108"/>
      <c r="F3" s="108"/>
      <c r="G3" s="108"/>
      <c r="H3" s="108"/>
    </row>
    <row r="4" spans="1:8" ht="12">
      <c r="A4" s="109" t="s">
        <v>36</v>
      </c>
      <c r="B4" s="109"/>
      <c r="C4" s="109"/>
      <c r="D4" s="109"/>
      <c r="E4" s="109"/>
      <c r="F4" s="109"/>
      <c r="G4" s="109"/>
      <c r="H4" s="109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10" ht="12">
      <c r="A6" s="10" t="s">
        <v>16</v>
      </c>
      <c r="B6" s="11">
        <v>15</v>
      </c>
      <c r="C6" s="12">
        <f>C7+C8+C9</f>
        <v>11</v>
      </c>
      <c r="D6" s="12">
        <f>D7+D8+D9</f>
        <v>11</v>
      </c>
      <c r="E6" s="12">
        <f>E7+E8+E9</f>
        <v>11</v>
      </c>
      <c r="F6" s="12">
        <f>F7+F8+F9</f>
        <v>14</v>
      </c>
      <c r="G6" s="12">
        <f>G7+G8+G9</f>
        <v>11</v>
      </c>
      <c r="H6" s="12">
        <f>SUM(H7:H10)</f>
        <v>11.6</v>
      </c>
      <c r="J6" s="40"/>
    </row>
    <row r="7" spans="1:8" ht="19.5">
      <c r="A7" s="13" t="s">
        <v>38</v>
      </c>
      <c r="B7" s="32">
        <v>5</v>
      </c>
      <c r="C7" s="33">
        <v>4</v>
      </c>
      <c r="D7" s="96">
        <v>3</v>
      </c>
      <c r="E7" s="96">
        <v>3</v>
      </c>
      <c r="F7" s="96">
        <v>5</v>
      </c>
      <c r="G7" s="96">
        <v>4</v>
      </c>
      <c r="H7" s="34">
        <f>(C7+D7+E7+F7+G7)/5</f>
        <v>3.8</v>
      </c>
    </row>
    <row r="8" spans="1:8" ht="19.5">
      <c r="A8" s="14" t="s">
        <v>39</v>
      </c>
      <c r="B8" s="32">
        <v>5</v>
      </c>
      <c r="C8" s="33">
        <v>3</v>
      </c>
      <c r="D8" s="96">
        <v>4</v>
      </c>
      <c r="E8" s="96">
        <v>4</v>
      </c>
      <c r="F8" s="96">
        <v>5</v>
      </c>
      <c r="G8" s="96">
        <v>3</v>
      </c>
      <c r="H8" s="34">
        <f>(C8+D8+E8+F8+G8)/5</f>
        <v>3.8</v>
      </c>
    </row>
    <row r="9" spans="1:8" ht="12">
      <c r="A9" s="13" t="s">
        <v>40</v>
      </c>
      <c r="B9" s="110">
        <v>5</v>
      </c>
      <c r="C9" s="111">
        <v>4</v>
      </c>
      <c r="D9" s="111">
        <v>4</v>
      </c>
      <c r="E9" s="111">
        <v>4</v>
      </c>
      <c r="F9" s="111">
        <v>4</v>
      </c>
      <c r="G9" s="111">
        <v>4</v>
      </c>
      <c r="H9" s="114">
        <f>(C9+D9+E9+F9+G9)/5</f>
        <v>4</v>
      </c>
    </row>
    <row r="10" spans="1:8" ht="18.75">
      <c r="A10" s="13" t="s">
        <v>17</v>
      </c>
      <c r="B10" s="110"/>
      <c r="C10" s="111"/>
      <c r="D10" s="111"/>
      <c r="E10" s="111"/>
      <c r="F10" s="111"/>
      <c r="G10" s="111"/>
      <c r="H10" s="114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16</v>
      </c>
      <c r="E11" s="11">
        <f>E12+E14+E15+E17+E18</f>
        <v>17</v>
      </c>
      <c r="F11" s="11">
        <f>F12+F14+F15+F17+F18</f>
        <v>19</v>
      </c>
      <c r="G11" s="11">
        <f>G12+G14+G15+G17+G18</f>
        <v>17</v>
      </c>
      <c r="H11" s="12">
        <f>SUM(H12:H18)</f>
        <v>17.4</v>
      </c>
    </row>
    <row r="12" spans="1:8" ht="19.5">
      <c r="A12" s="14" t="s">
        <v>41</v>
      </c>
      <c r="B12" s="110">
        <v>5</v>
      </c>
      <c r="C12" s="111">
        <v>4</v>
      </c>
      <c r="D12" s="111">
        <v>3</v>
      </c>
      <c r="E12" s="111">
        <v>3</v>
      </c>
      <c r="F12" s="111">
        <v>4</v>
      </c>
      <c r="G12" s="111">
        <v>3</v>
      </c>
      <c r="H12" s="114">
        <f>(C12+D12+E12+F12+G12)/5</f>
        <v>3.4</v>
      </c>
    </row>
    <row r="13" spans="1:8" ht="19.5">
      <c r="A13" s="14" t="s">
        <v>42</v>
      </c>
      <c r="B13" s="110"/>
      <c r="C13" s="111"/>
      <c r="D13" s="111"/>
      <c r="E13" s="111"/>
      <c r="F13" s="111"/>
      <c r="G13" s="111"/>
      <c r="H13" s="114"/>
    </row>
    <row r="14" spans="1:8" ht="19.5">
      <c r="A14" s="14" t="s">
        <v>43</v>
      </c>
      <c r="B14" s="32">
        <v>5</v>
      </c>
      <c r="C14" s="33">
        <v>3</v>
      </c>
      <c r="D14" s="96">
        <v>4</v>
      </c>
      <c r="E14" s="96">
        <v>4</v>
      </c>
      <c r="F14" s="96">
        <v>4</v>
      </c>
      <c r="G14" s="96">
        <v>3</v>
      </c>
      <c r="H14" s="34">
        <f>(C14+D14+E14+F14+G14)/5</f>
        <v>3.6</v>
      </c>
    </row>
    <row r="15" spans="1:8" ht="19.5">
      <c r="A15" s="14" t="s">
        <v>44</v>
      </c>
      <c r="B15" s="110">
        <v>5</v>
      </c>
      <c r="C15" s="111">
        <v>3</v>
      </c>
      <c r="D15" s="111">
        <v>3</v>
      </c>
      <c r="E15" s="111">
        <v>3</v>
      </c>
      <c r="F15" s="111">
        <v>4</v>
      </c>
      <c r="G15" s="111">
        <v>3</v>
      </c>
      <c r="H15" s="114">
        <f>(C15+D15+E15+F15+G15)/5</f>
        <v>3.2</v>
      </c>
    </row>
    <row r="16" spans="1:8" ht="12">
      <c r="A16" s="14" t="s">
        <v>19</v>
      </c>
      <c r="B16" s="110"/>
      <c r="C16" s="111"/>
      <c r="D16" s="111"/>
      <c r="E16" s="111"/>
      <c r="F16" s="111"/>
      <c r="G16" s="111"/>
      <c r="H16" s="114"/>
    </row>
    <row r="17" spans="1:8" ht="19.5">
      <c r="A17" s="14" t="s">
        <v>45</v>
      </c>
      <c r="B17" s="32">
        <v>5</v>
      </c>
      <c r="C17" s="33">
        <v>4</v>
      </c>
      <c r="D17" s="96">
        <v>3</v>
      </c>
      <c r="E17" s="96">
        <v>4</v>
      </c>
      <c r="F17" s="96">
        <v>4</v>
      </c>
      <c r="G17" s="96">
        <v>4</v>
      </c>
      <c r="H17" s="34">
        <f>(C17+D17+E17+F17+G17)/5</f>
        <v>3.8</v>
      </c>
    </row>
    <row r="18" spans="1:8" ht="38.25">
      <c r="A18" s="14" t="s">
        <v>46</v>
      </c>
      <c r="B18" s="32">
        <v>5</v>
      </c>
      <c r="C18" s="33">
        <v>4</v>
      </c>
      <c r="D18" s="96">
        <v>3</v>
      </c>
      <c r="E18" s="96">
        <v>3</v>
      </c>
      <c r="F18" s="96">
        <v>3</v>
      </c>
      <c r="G18" s="96">
        <v>4</v>
      </c>
      <c r="H18" s="34">
        <f>(C18+D18+E18+F18+G18)/5</f>
        <v>3.4</v>
      </c>
    </row>
    <row r="19" spans="1:8" ht="12">
      <c r="A19" s="10" t="s">
        <v>20</v>
      </c>
      <c r="B19" s="11">
        <v>20</v>
      </c>
      <c r="C19" s="11">
        <f>SUM(C20:C23)</f>
        <v>12</v>
      </c>
      <c r="D19" s="11">
        <f>D20+D21+D22+D23</f>
        <v>11</v>
      </c>
      <c r="E19" s="11">
        <f>E20+E21+E22+E23</f>
        <v>11</v>
      </c>
      <c r="F19" s="11">
        <f>F20+F21+F22+F23</f>
        <v>10</v>
      </c>
      <c r="G19" s="11">
        <f>G20+G21+G22+G23</f>
        <v>11</v>
      </c>
      <c r="H19" s="12">
        <f>SUM(H20:H23)</f>
        <v>11</v>
      </c>
    </row>
    <row r="20" spans="1:8" ht="19.5">
      <c r="A20" s="14" t="s">
        <v>47</v>
      </c>
      <c r="B20" s="32">
        <v>5</v>
      </c>
      <c r="C20" s="33">
        <v>4</v>
      </c>
      <c r="D20" s="96">
        <v>3</v>
      </c>
      <c r="E20" s="96">
        <v>3</v>
      </c>
      <c r="F20" s="96">
        <v>3</v>
      </c>
      <c r="G20" s="96">
        <v>3</v>
      </c>
      <c r="H20" s="34">
        <f>(C20+D20+E20+F20+G20)/5</f>
        <v>3.2</v>
      </c>
    </row>
    <row r="21" spans="1:8" ht="18.75">
      <c r="A21" s="14" t="s">
        <v>21</v>
      </c>
      <c r="B21" s="32">
        <v>5</v>
      </c>
      <c r="C21" s="33">
        <v>4</v>
      </c>
      <c r="D21" s="96">
        <v>4</v>
      </c>
      <c r="E21" s="96">
        <v>4</v>
      </c>
      <c r="F21" s="96">
        <v>3</v>
      </c>
      <c r="G21" s="96">
        <v>4</v>
      </c>
      <c r="H21" s="34">
        <f>(C21+D21+E21+F21+G21)/5</f>
        <v>3.8</v>
      </c>
    </row>
    <row r="22" spans="1:8" ht="29.25">
      <c r="A22" s="14" t="s">
        <v>48</v>
      </c>
      <c r="B22" s="32">
        <v>5</v>
      </c>
      <c r="C22" s="33">
        <v>1</v>
      </c>
      <c r="D22" s="96">
        <v>1</v>
      </c>
      <c r="E22" s="96">
        <v>1</v>
      </c>
      <c r="F22" s="96">
        <v>1</v>
      </c>
      <c r="G22" s="96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96">
        <v>3</v>
      </c>
      <c r="E23" s="96">
        <v>3</v>
      </c>
      <c r="F23" s="96">
        <v>3</v>
      </c>
      <c r="G23" s="96">
        <v>3</v>
      </c>
      <c r="H23" s="34">
        <f>(C23+D23+E23+F23+G23)/5</f>
        <v>3</v>
      </c>
    </row>
    <row r="24" spans="1:8" ht="12">
      <c r="A24" s="10" t="s">
        <v>22</v>
      </c>
      <c r="B24" s="11">
        <v>25</v>
      </c>
      <c r="C24" s="11">
        <f>C25+C26+C27+C28+C29</f>
        <v>18</v>
      </c>
      <c r="D24" s="11">
        <f>D25+D26+D27+D28+D29</f>
        <v>16</v>
      </c>
      <c r="E24" s="11">
        <f>E25+E26+E27+E28+E29</f>
        <v>18</v>
      </c>
      <c r="F24" s="11">
        <f>F25+F26+F27+F28+F29</f>
        <v>19</v>
      </c>
      <c r="G24" s="11">
        <f>G25+G26+G27+G28+G29</f>
        <v>18</v>
      </c>
      <c r="H24" s="12">
        <f>SUM(H25:H29)</f>
        <v>17.8</v>
      </c>
    </row>
    <row r="25" spans="1:8" ht="19.5">
      <c r="A25" s="13" t="s">
        <v>50</v>
      </c>
      <c r="B25" s="32">
        <v>5</v>
      </c>
      <c r="C25" s="33">
        <v>3</v>
      </c>
      <c r="D25" s="96">
        <v>3</v>
      </c>
      <c r="E25" s="96">
        <v>3</v>
      </c>
      <c r="F25" s="96">
        <v>4</v>
      </c>
      <c r="G25" s="96">
        <v>3</v>
      </c>
      <c r="H25" s="34">
        <f>(C25+D25+E25+F25+G25)/5</f>
        <v>3.2</v>
      </c>
    </row>
    <row r="26" spans="1:8" ht="38.25">
      <c r="A26" s="14" t="s">
        <v>51</v>
      </c>
      <c r="B26" s="32">
        <v>5</v>
      </c>
      <c r="C26" s="33">
        <v>4</v>
      </c>
      <c r="D26" s="96">
        <v>4</v>
      </c>
      <c r="E26" s="96">
        <v>3</v>
      </c>
      <c r="F26" s="96">
        <v>4</v>
      </c>
      <c r="G26" s="96">
        <v>4</v>
      </c>
      <c r="H26" s="34">
        <f>(C26+D26+E26+F26+G26)/5</f>
        <v>3.8</v>
      </c>
    </row>
    <row r="27" spans="1:8" ht="38.25">
      <c r="A27" s="14" t="s">
        <v>52</v>
      </c>
      <c r="B27" s="32">
        <v>5</v>
      </c>
      <c r="C27" s="33">
        <v>4</v>
      </c>
      <c r="D27" s="96">
        <v>3</v>
      </c>
      <c r="E27" s="96">
        <v>4</v>
      </c>
      <c r="F27" s="96">
        <v>4</v>
      </c>
      <c r="G27" s="96">
        <v>4</v>
      </c>
      <c r="H27" s="34">
        <f>(C27+D27+E27+F27+G27)/5</f>
        <v>3.8</v>
      </c>
    </row>
    <row r="28" spans="1:8" ht="38.25">
      <c r="A28" s="14" t="s">
        <v>53</v>
      </c>
      <c r="B28" s="32">
        <v>5</v>
      </c>
      <c r="C28" s="33">
        <v>3</v>
      </c>
      <c r="D28" s="96">
        <v>3</v>
      </c>
      <c r="E28" s="96">
        <v>4</v>
      </c>
      <c r="F28" s="96">
        <v>3</v>
      </c>
      <c r="G28" s="96">
        <v>4</v>
      </c>
      <c r="H28" s="34">
        <f>(C28+D28+E28+F28+G28)/5</f>
        <v>3.4</v>
      </c>
    </row>
    <row r="29" spans="1:8" ht="18.75">
      <c r="A29" s="14" t="s">
        <v>23</v>
      </c>
      <c r="B29" s="32">
        <v>5</v>
      </c>
      <c r="C29" s="33">
        <v>4</v>
      </c>
      <c r="D29" s="96">
        <v>3</v>
      </c>
      <c r="E29" s="96">
        <v>4</v>
      </c>
      <c r="F29" s="96">
        <v>4</v>
      </c>
      <c r="G29" s="96">
        <v>3</v>
      </c>
      <c r="H29" s="34">
        <f>(C29+D29+E29+F29+G29)/5</f>
        <v>3.6</v>
      </c>
    </row>
    <row r="30" spans="1:8" ht="12">
      <c r="A30" s="10" t="s">
        <v>24</v>
      </c>
      <c r="B30" s="11">
        <v>15</v>
      </c>
      <c r="C30" s="11">
        <f>C31+C32+C33</f>
        <v>11</v>
      </c>
      <c r="D30" s="11">
        <f>D31+D32+D33</f>
        <v>9</v>
      </c>
      <c r="E30" s="11">
        <f>E31+E32+E33</f>
        <v>11</v>
      </c>
      <c r="F30" s="11">
        <f>F31+F32+F33</f>
        <v>11</v>
      </c>
      <c r="G30" s="11">
        <f>G31+G32+G33</f>
        <v>9</v>
      </c>
      <c r="H30" s="12">
        <f>SUM(H31:H36)</f>
        <v>10.2</v>
      </c>
    </row>
    <row r="31" spans="1:8" ht="18.75">
      <c r="A31" s="13" t="s">
        <v>25</v>
      </c>
      <c r="B31" s="32">
        <v>5</v>
      </c>
      <c r="C31" s="33">
        <v>4</v>
      </c>
      <c r="D31" s="96">
        <v>3</v>
      </c>
      <c r="E31" s="96">
        <v>3</v>
      </c>
      <c r="F31" s="96">
        <v>4</v>
      </c>
      <c r="G31" s="96">
        <v>3</v>
      </c>
      <c r="H31" s="34">
        <f>(C31+D31+E31+F31+G31)/5</f>
        <v>3.4</v>
      </c>
    </row>
    <row r="32" spans="1:8" ht="12" customHeight="1">
      <c r="A32" s="13" t="s">
        <v>54</v>
      </c>
      <c r="B32" s="32">
        <v>5</v>
      </c>
      <c r="C32" s="33">
        <v>3</v>
      </c>
      <c r="D32" s="96">
        <v>3</v>
      </c>
      <c r="E32" s="96">
        <v>4</v>
      </c>
      <c r="F32" s="96">
        <v>4</v>
      </c>
      <c r="G32" s="96">
        <v>3</v>
      </c>
      <c r="H32" s="34">
        <f>(C32+D32+E32+F32+G32)/5</f>
        <v>3.4</v>
      </c>
    </row>
    <row r="33" spans="1:8" ht="12">
      <c r="A33" s="14" t="s">
        <v>26</v>
      </c>
      <c r="B33" s="110">
        <v>5</v>
      </c>
      <c r="C33" s="111">
        <v>4</v>
      </c>
      <c r="D33" s="111">
        <v>3</v>
      </c>
      <c r="E33" s="111">
        <v>4</v>
      </c>
      <c r="F33" s="111">
        <v>3</v>
      </c>
      <c r="G33" s="111">
        <v>3</v>
      </c>
      <c r="H33" s="116">
        <f>(C33+D33+E33+F33+G33)/5</f>
        <v>3.4</v>
      </c>
    </row>
    <row r="34" spans="1:8" ht="18.75">
      <c r="A34" s="14" t="s">
        <v>27</v>
      </c>
      <c r="B34" s="110"/>
      <c r="C34" s="111"/>
      <c r="D34" s="111"/>
      <c r="E34" s="111"/>
      <c r="F34" s="111"/>
      <c r="G34" s="111"/>
      <c r="H34" s="116"/>
    </row>
    <row r="35" spans="1:8" ht="18.75">
      <c r="A35" s="14" t="s">
        <v>37</v>
      </c>
      <c r="B35" s="110"/>
      <c r="C35" s="111"/>
      <c r="D35" s="111"/>
      <c r="E35" s="111"/>
      <c r="F35" s="111"/>
      <c r="G35" s="111"/>
      <c r="H35" s="116"/>
    </row>
    <row r="36" spans="1:8" ht="12" customHeight="1">
      <c r="A36" s="13" t="s">
        <v>28</v>
      </c>
      <c r="B36" s="110"/>
      <c r="C36" s="111"/>
      <c r="D36" s="111"/>
      <c r="E36" s="111"/>
      <c r="F36" s="111"/>
      <c r="G36" s="111"/>
      <c r="H36" s="116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70</v>
      </c>
      <c r="D37" s="11">
        <f t="shared" si="0"/>
        <v>63</v>
      </c>
      <c r="E37" s="11">
        <f t="shared" si="0"/>
        <v>68</v>
      </c>
      <c r="F37" s="11">
        <f t="shared" si="0"/>
        <v>73</v>
      </c>
      <c r="G37" s="11">
        <f t="shared" si="0"/>
        <v>66</v>
      </c>
      <c r="H37" s="12">
        <f t="shared" si="0"/>
        <v>68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17" t="s">
        <v>35</v>
      </c>
      <c r="C43" s="117"/>
      <c r="D43" s="117"/>
      <c r="E43" s="117"/>
      <c r="F43" s="117"/>
      <c r="G43" s="117"/>
      <c r="H43" s="117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17" t="s">
        <v>35</v>
      </c>
      <c r="C45" s="117"/>
      <c r="D45" s="117"/>
      <c r="E45" s="117"/>
      <c r="F45" s="117"/>
      <c r="G45" s="117"/>
      <c r="H45" s="117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17" t="s">
        <v>35</v>
      </c>
      <c r="C49" s="117"/>
      <c r="D49" s="117"/>
      <c r="E49" s="117"/>
      <c r="F49" s="117"/>
      <c r="G49" s="117"/>
      <c r="H49" s="117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17" t="s">
        <v>35</v>
      </c>
      <c r="C53" s="117"/>
      <c r="D53" s="117"/>
      <c r="E53" s="117"/>
      <c r="F53" s="117"/>
      <c r="G53" s="117"/>
      <c r="H53" s="117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17" t="s">
        <v>35</v>
      </c>
      <c r="C55" s="117"/>
      <c r="D55" s="117"/>
      <c r="E55" s="117"/>
      <c r="F55" s="117"/>
      <c r="G55" s="117"/>
      <c r="H55" s="117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95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>
    <pageSetUpPr fitToPage="1"/>
  </sheetPr>
  <dimension ref="A1:J57"/>
  <sheetViews>
    <sheetView view="pageBreakPreview" zoomScale="115" zoomScaleSheetLayoutView="115" workbookViewId="0" topLeftCell="A28">
      <selection activeCell="D38" sqref="D3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10.003906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07" t="str">
        <f>+'Tabela za provjeru'!B15</f>
        <v>Nogometni klub "Azot" Vitkovići br. 06-1-11-2-2872</v>
      </c>
      <c r="C2" s="107"/>
      <c r="D2" s="107"/>
      <c r="E2" s="107"/>
      <c r="F2" s="107"/>
      <c r="G2" s="107"/>
      <c r="H2" s="107"/>
    </row>
    <row r="3" spans="1:8" ht="25.5" customHeight="1">
      <c r="A3" s="9" t="s">
        <v>33</v>
      </c>
      <c r="B3" s="108" t="str">
        <f>+'Tabela za provjeru'!C15</f>
        <v>Škola nogometa NK Azot</v>
      </c>
      <c r="C3" s="108"/>
      <c r="D3" s="108"/>
      <c r="E3" s="108"/>
      <c r="F3" s="108"/>
      <c r="G3" s="108"/>
      <c r="H3" s="108"/>
    </row>
    <row r="4" spans="1:8" ht="12">
      <c r="A4" s="109" t="s">
        <v>36</v>
      </c>
      <c r="B4" s="109"/>
      <c r="C4" s="109"/>
      <c r="D4" s="109"/>
      <c r="E4" s="109"/>
      <c r="F4" s="109"/>
      <c r="G4" s="109"/>
      <c r="H4" s="109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10" ht="12">
      <c r="A6" s="10" t="s">
        <v>16</v>
      </c>
      <c r="B6" s="11">
        <v>15</v>
      </c>
      <c r="C6" s="12">
        <f>C7+C8+C9</f>
        <v>10</v>
      </c>
      <c r="D6" s="12">
        <f>D7+D8+D9</f>
        <v>10</v>
      </c>
      <c r="E6" s="12">
        <f>E7+E8+E9</f>
        <v>10</v>
      </c>
      <c r="F6" s="12">
        <f>F7+F8+F9</f>
        <v>10</v>
      </c>
      <c r="G6" s="12">
        <f>G7+G8+G9</f>
        <v>11</v>
      </c>
      <c r="H6" s="12">
        <f>SUM(H7:H10)</f>
        <v>10.2</v>
      </c>
      <c r="J6" s="40"/>
    </row>
    <row r="7" spans="1:8" ht="19.5">
      <c r="A7" s="13" t="s">
        <v>38</v>
      </c>
      <c r="B7" s="32">
        <v>5</v>
      </c>
      <c r="C7" s="33">
        <v>3</v>
      </c>
      <c r="D7" s="96">
        <v>3</v>
      </c>
      <c r="E7" s="96">
        <v>3</v>
      </c>
      <c r="F7" s="96">
        <v>3</v>
      </c>
      <c r="G7" s="96">
        <v>3</v>
      </c>
      <c r="H7" s="34">
        <f>(C7+D7+E7+F7+G7)/5</f>
        <v>3</v>
      </c>
    </row>
    <row r="8" spans="1:8" ht="19.5">
      <c r="A8" s="14" t="s">
        <v>39</v>
      </c>
      <c r="B8" s="32">
        <v>5</v>
      </c>
      <c r="C8" s="33">
        <v>4</v>
      </c>
      <c r="D8" s="96">
        <v>4</v>
      </c>
      <c r="E8" s="96">
        <v>4</v>
      </c>
      <c r="F8" s="96">
        <v>4</v>
      </c>
      <c r="G8" s="96">
        <v>4</v>
      </c>
      <c r="H8" s="34">
        <f>(C8+D8+E8+F8+G8)/5</f>
        <v>4</v>
      </c>
    </row>
    <row r="9" spans="1:8" ht="12">
      <c r="A9" s="13" t="s">
        <v>40</v>
      </c>
      <c r="B9" s="110">
        <v>5</v>
      </c>
      <c r="C9" s="111">
        <v>3</v>
      </c>
      <c r="D9" s="111">
        <v>3</v>
      </c>
      <c r="E9" s="111">
        <v>3</v>
      </c>
      <c r="F9" s="111">
        <v>3</v>
      </c>
      <c r="G9" s="111">
        <v>4</v>
      </c>
      <c r="H9" s="114">
        <f>(C9+D9+E9+F9+G9)/5</f>
        <v>3.2</v>
      </c>
    </row>
    <row r="10" spans="1:8" ht="18.75">
      <c r="A10" s="13" t="s">
        <v>17</v>
      </c>
      <c r="B10" s="110"/>
      <c r="C10" s="111"/>
      <c r="D10" s="111"/>
      <c r="E10" s="111"/>
      <c r="F10" s="111"/>
      <c r="G10" s="111"/>
      <c r="H10" s="114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18</v>
      </c>
      <c r="E11" s="11">
        <f>E12+E14+E15+E17+E18</f>
        <v>17</v>
      </c>
      <c r="F11" s="11">
        <f>F12+F14+F15+F17+F18</f>
        <v>17</v>
      </c>
      <c r="G11" s="11">
        <f>G12+G14+G15+G17+G18</f>
        <v>16</v>
      </c>
      <c r="H11" s="12">
        <f>SUM(H12:H18)</f>
        <v>17.2</v>
      </c>
    </row>
    <row r="12" spans="1:8" ht="19.5">
      <c r="A12" s="14" t="s">
        <v>41</v>
      </c>
      <c r="B12" s="110">
        <v>5</v>
      </c>
      <c r="C12" s="111">
        <v>4</v>
      </c>
      <c r="D12" s="111">
        <v>4</v>
      </c>
      <c r="E12" s="111">
        <v>3</v>
      </c>
      <c r="F12" s="111">
        <v>3</v>
      </c>
      <c r="G12" s="111">
        <v>3</v>
      </c>
      <c r="H12" s="114">
        <f>(C12+D12+E12+F12+G12)/5</f>
        <v>3.4</v>
      </c>
    </row>
    <row r="13" spans="1:8" ht="19.5">
      <c r="A13" s="14" t="s">
        <v>42</v>
      </c>
      <c r="B13" s="110"/>
      <c r="C13" s="111"/>
      <c r="D13" s="111"/>
      <c r="E13" s="111"/>
      <c r="F13" s="111"/>
      <c r="G13" s="111"/>
      <c r="H13" s="114"/>
    </row>
    <row r="14" spans="1:8" ht="19.5">
      <c r="A14" s="14" t="s">
        <v>43</v>
      </c>
      <c r="B14" s="32">
        <v>5</v>
      </c>
      <c r="C14" s="33">
        <v>3</v>
      </c>
      <c r="D14" s="96">
        <v>4</v>
      </c>
      <c r="E14" s="96">
        <v>4</v>
      </c>
      <c r="F14" s="96">
        <v>4</v>
      </c>
      <c r="G14" s="96">
        <v>4</v>
      </c>
      <c r="H14" s="34">
        <f>(C14+D14+E14+F14+G14)/5</f>
        <v>3.8</v>
      </c>
    </row>
    <row r="15" spans="1:8" ht="19.5">
      <c r="A15" s="14" t="s">
        <v>44</v>
      </c>
      <c r="B15" s="110">
        <v>5</v>
      </c>
      <c r="C15" s="111">
        <v>3</v>
      </c>
      <c r="D15" s="111">
        <v>3</v>
      </c>
      <c r="E15" s="111">
        <v>3</v>
      </c>
      <c r="F15" s="111">
        <v>4</v>
      </c>
      <c r="G15" s="111">
        <v>3</v>
      </c>
      <c r="H15" s="114">
        <f>(C15+D15+E15+F15+G15)/5</f>
        <v>3.2</v>
      </c>
    </row>
    <row r="16" spans="1:8" ht="12">
      <c r="A16" s="14" t="s">
        <v>19</v>
      </c>
      <c r="B16" s="110"/>
      <c r="C16" s="111"/>
      <c r="D16" s="111"/>
      <c r="E16" s="111"/>
      <c r="F16" s="111"/>
      <c r="G16" s="111"/>
      <c r="H16" s="114"/>
    </row>
    <row r="17" spans="1:8" ht="19.5">
      <c r="A17" s="14" t="s">
        <v>45</v>
      </c>
      <c r="B17" s="32">
        <v>5</v>
      </c>
      <c r="C17" s="33">
        <v>4</v>
      </c>
      <c r="D17" s="96">
        <v>4</v>
      </c>
      <c r="E17" s="96">
        <v>4</v>
      </c>
      <c r="F17" s="96">
        <v>3</v>
      </c>
      <c r="G17" s="96">
        <v>3</v>
      </c>
      <c r="H17" s="34">
        <f>(C17+D17+E17+F17+G17)/5</f>
        <v>3.6</v>
      </c>
    </row>
    <row r="18" spans="1:8" ht="38.25">
      <c r="A18" s="14" t="s">
        <v>46</v>
      </c>
      <c r="B18" s="32">
        <v>5</v>
      </c>
      <c r="C18" s="33">
        <v>4</v>
      </c>
      <c r="D18" s="96">
        <v>3</v>
      </c>
      <c r="E18" s="96">
        <v>3</v>
      </c>
      <c r="F18" s="96">
        <v>3</v>
      </c>
      <c r="G18" s="96">
        <v>3</v>
      </c>
      <c r="H18" s="34">
        <f>(C18+D18+E18+F18+G18)/5</f>
        <v>3.2</v>
      </c>
    </row>
    <row r="19" spans="1:8" ht="12">
      <c r="A19" s="10" t="s">
        <v>20</v>
      </c>
      <c r="B19" s="11">
        <v>20</v>
      </c>
      <c r="C19" s="11">
        <f>SUM(C20:C23)</f>
        <v>10</v>
      </c>
      <c r="D19" s="11">
        <f>D20+D21+D22+D23</f>
        <v>10</v>
      </c>
      <c r="E19" s="11">
        <f>E20+E21+E22+E23</f>
        <v>11</v>
      </c>
      <c r="F19" s="11">
        <f>F20+F21+F22+F23</f>
        <v>10</v>
      </c>
      <c r="G19" s="11">
        <f>G20+G21+G22+G23</f>
        <v>10</v>
      </c>
      <c r="H19" s="12">
        <f>SUM(H20:H23)</f>
        <v>10.2</v>
      </c>
    </row>
    <row r="20" spans="1:8" ht="19.5">
      <c r="A20" s="14" t="s">
        <v>47</v>
      </c>
      <c r="B20" s="32">
        <v>5</v>
      </c>
      <c r="C20" s="33">
        <v>3</v>
      </c>
      <c r="D20" s="96">
        <v>3</v>
      </c>
      <c r="E20" s="96">
        <v>3</v>
      </c>
      <c r="F20" s="96">
        <v>3</v>
      </c>
      <c r="G20" s="96">
        <v>3</v>
      </c>
      <c r="H20" s="34">
        <f>(C20+D20+E20+F20+G20)/5</f>
        <v>3</v>
      </c>
    </row>
    <row r="21" spans="1:8" ht="18.75">
      <c r="A21" s="14" t="s">
        <v>21</v>
      </c>
      <c r="B21" s="32">
        <v>5</v>
      </c>
      <c r="C21" s="33">
        <v>3</v>
      </c>
      <c r="D21" s="96">
        <v>3</v>
      </c>
      <c r="E21" s="96">
        <v>4</v>
      </c>
      <c r="F21" s="96">
        <v>3</v>
      </c>
      <c r="G21" s="96">
        <v>3</v>
      </c>
      <c r="H21" s="34">
        <f>(C21+D21+E21+F21+G21)/5</f>
        <v>3.2</v>
      </c>
    </row>
    <row r="22" spans="1:8" ht="29.25">
      <c r="A22" s="14" t="s">
        <v>48</v>
      </c>
      <c r="B22" s="32">
        <v>5</v>
      </c>
      <c r="C22" s="33">
        <v>1</v>
      </c>
      <c r="D22" s="96">
        <v>1</v>
      </c>
      <c r="E22" s="96">
        <v>1</v>
      </c>
      <c r="F22" s="96">
        <v>1</v>
      </c>
      <c r="G22" s="96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96">
        <v>3</v>
      </c>
      <c r="E23" s="96">
        <v>3</v>
      </c>
      <c r="F23" s="96">
        <v>3</v>
      </c>
      <c r="G23" s="96">
        <v>3</v>
      </c>
      <c r="H23" s="34">
        <f>(C23+D23+E23+F23+G23)/5</f>
        <v>3</v>
      </c>
    </row>
    <row r="24" spans="1:8" ht="12">
      <c r="A24" s="10" t="s">
        <v>22</v>
      </c>
      <c r="B24" s="11">
        <v>25</v>
      </c>
      <c r="C24" s="11">
        <f>C25+C26+C27+C28+C29</f>
        <v>15</v>
      </c>
      <c r="D24" s="11">
        <f>D25+D26+D27+D28+D29</f>
        <v>16</v>
      </c>
      <c r="E24" s="11">
        <f>E25+E26+E27+E28+E29</f>
        <v>16</v>
      </c>
      <c r="F24" s="11">
        <f>F25+F26+F27+F28+F29</f>
        <v>18</v>
      </c>
      <c r="G24" s="11">
        <f>G25+G26+G27+G28+G29</f>
        <v>18</v>
      </c>
      <c r="H24" s="12">
        <f>SUM(H25:H29)</f>
        <v>16.599999999999998</v>
      </c>
    </row>
    <row r="25" spans="1:8" ht="19.5">
      <c r="A25" s="13" t="s">
        <v>50</v>
      </c>
      <c r="B25" s="32">
        <v>5</v>
      </c>
      <c r="C25" s="33">
        <v>3</v>
      </c>
      <c r="D25" s="96">
        <v>4</v>
      </c>
      <c r="E25" s="96">
        <v>3</v>
      </c>
      <c r="F25" s="96">
        <v>4</v>
      </c>
      <c r="G25" s="96">
        <v>4</v>
      </c>
      <c r="H25" s="34">
        <f>(C25+D25+E25+F25+G25)/5</f>
        <v>3.6</v>
      </c>
    </row>
    <row r="26" spans="1:8" ht="38.25">
      <c r="A26" s="14" t="s">
        <v>51</v>
      </c>
      <c r="B26" s="32">
        <v>5</v>
      </c>
      <c r="C26" s="33">
        <v>3</v>
      </c>
      <c r="D26" s="96">
        <v>3</v>
      </c>
      <c r="E26" s="96">
        <v>3</v>
      </c>
      <c r="F26" s="96">
        <v>4</v>
      </c>
      <c r="G26" s="96">
        <v>3</v>
      </c>
      <c r="H26" s="34">
        <f>(C26+D26+E26+F26+G26)/5</f>
        <v>3.2</v>
      </c>
    </row>
    <row r="27" spans="1:8" ht="38.25">
      <c r="A27" s="14" t="s">
        <v>52</v>
      </c>
      <c r="B27" s="32">
        <v>5</v>
      </c>
      <c r="C27" s="33">
        <v>3</v>
      </c>
      <c r="D27" s="96">
        <v>3</v>
      </c>
      <c r="E27" s="96">
        <v>4</v>
      </c>
      <c r="F27" s="96">
        <v>3</v>
      </c>
      <c r="G27" s="96">
        <v>3</v>
      </c>
      <c r="H27" s="34">
        <f>(C27+D27+E27+F27+G27)/5</f>
        <v>3.2</v>
      </c>
    </row>
    <row r="28" spans="1:8" ht="38.25">
      <c r="A28" s="14" t="s">
        <v>53</v>
      </c>
      <c r="B28" s="32">
        <v>5</v>
      </c>
      <c r="C28" s="33">
        <v>3</v>
      </c>
      <c r="D28" s="96">
        <v>3</v>
      </c>
      <c r="E28" s="96">
        <v>3</v>
      </c>
      <c r="F28" s="96">
        <v>3</v>
      </c>
      <c r="G28" s="96">
        <v>4</v>
      </c>
      <c r="H28" s="34">
        <f>(C28+D28+E28+F28+G28)/5</f>
        <v>3.2</v>
      </c>
    </row>
    <row r="29" spans="1:8" ht="18.75">
      <c r="A29" s="14" t="s">
        <v>23</v>
      </c>
      <c r="B29" s="32">
        <v>5</v>
      </c>
      <c r="C29" s="33">
        <v>3</v>
      </c>
      <c r="D29" s="96">
        <v>3</v>
      </c>
      <c r="E29" s="96">
        <v>3</v>
      </c>
      <c r="F29" s="96">
        <v>4</v>
      </c>
      <c r="G29" s="33">
        <v>4</v>
      </c>
      <c r="H29" s="34">
        <f>(C29+D29+E29+F29+G29)/5</f>
        <v>3.4</v>
      </c>
    </row>
    <row r="30" spans="1:8" ht="12">
      <c r="A30" s="10" t="s">
        <v>24</v>
      </c>
      <c r="B30" s="11">
        <v>15</v>
      </c>
      <c r="C30" s="11">
        <f>C31+C32+C33</f>
        <v>7</v>
      </c>
      <c r="D30" s="11">
        <f>D31+D32+D33</f>
        <v>9</v>
      </c>
      <c r="E30" s="11">
        <f>E31+E32+E33</f>
        <v>10</v>
      </c>
      <c r="F30" s="11">
        <f>F31+F32+F33</f>
        <v>11</v>
      </c>
      <c r="G30" s="11">
        <f>G31+G32+G33</f>
        <v>9</v>
      </c>
      <c r="H30" s="12">
        <f>SUM(H31:H36)</f>
        <v>9.2</v>
      </c>
    </row>
    <row r="31" spans="1:8" ht="18.75">
      <c r="A31" s="13" t="s">
        <v>25</v>
      </c>
      <c r="B31" s="32">
        <v>5</v>
      </c>
      <c r="C31" s="33">
        <v>2</v>
      </c>
      <c r="D31" s="96">
        <v>3</v>
      </c>
      <c r="E31" s="96">
        <v>4</v>
      </c>
      <c r="F31" s="96">
        <v>4</v>
      </c>
      <c r="G31" s="96">
        <v>3</v>
      </c>
      <c r="H31" s="34">
        <f>(C31+D31+E31+F31+G31)/5</f>
        <v>3.2</v>
      </c>
    </row>
    <row r="32" spans="1:8" ht="12" customHeight="1">
      <c r="A32" s="13" t="s">
        <v>54</v>
      </c>
      <c r="B32" s="32">
        <v>5</v>
      </c>
      <c r="C32" s="33">
        <v>2</v>
      </c>
      <c r="D32" s="96">
        <v>3</v>
      </c>
      <c r="E32" s="96">
        <v>3</v>
      </c>
      <c r="F32" s="96">
        <v>4</v>
      </c>
      <c r="G32" s="96">
        <v>3</v>
      </c>
      <c r="H32" s="34">
        <f>(C32+D32+E32+F32+G32)/5</f>
        <v>3</v>
      </c>
    </row>
    <row r="33" spans="1:8" ht="12">
      <c r="A33" s="14" t="s">
        <v>26</v>
      </c>
      <c r="B33" s="110">
        <v>5</v>
      </c>
      <c r="C33" s="111">
        <v>3</v>
      </c>
      <c r="D33" s="111">
        <v>3</v>
      </c>
      <c r="E33" s="111">
        <v>3</v>
      </c>
      <c r="F33" s="111">
        <v>3</v>
      </c>
      <c r="G33" s="111">
        <v>3</v>
      </c>
      <c r="H33" s="116">
        <f>(C33+D33+E33+F33+G33)/5</f>
        <v>3</v>
      </c>
    </row>
    <row r="34" spans="1:8" ht="18.75">
      <c r="A34" s="14" t="s">
        <v>27</v>
      </c>
      <c r="B34" s="110"/>
      <c r="C34" s="111"/>
      <c r="D34" s="111"/>
      <c r="E34" s="111"/>
      <c r="F34" s="111"/>
      <c r="G34" s="111"/>
      <c r="H34" s="116"/>
    </row>
    <row r="35" spans="1:8" ht="18.75">
      <c r="A35" s="14" t="s">
        <v>37</v>
      </c>
      <c r="B35" s="110"/>
      <c r="C35" s="111"/>
      <c r="D35" s="111"/>
      <c r="E35" s="111"/>
      <c r="F35" s="111"/>
      <c r="G35" s="111"/>
      <c r="H35" s="116"/>
    </row>
    <row r="36" spans="1:8" ht="12" customHeight="1">
      <c r="A36" s="13" t="s">
        <v>28</v>
      </c>
      <c r="B36" s="110"/>
      <c r="C36" s="111"/>
      <c r="D36" s="111"/>
      <c r="E36" s="111"/>
      <c r="F36" s="111"/>
      <c r="G36" s="111"/>
      <c r="H36" s="116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60</v>
      </c>
      <c r="D37" s="11">
        <f t="shared" si="0"/>
        <v>63</v>
      </c>
      <c r="E37" s="11">
        <f t="shared" si="0"/>
        <v>64</v>
      </c>
      <c r="F37" s="11">
        <f t="shared" si="0"/>
        <v>66</v>
      </c>
      <c r="G37" s="11">
        <f t="shared" si="0"/>
        <v>64</v>
      </c>
      <c r="H37" s="12">
        <f t="shared" si="0"/>
        <v>63.39999999999999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17" t="s">
        <v>35</v>
      </c>
      <c r="C43" s="117"/>
      <c r="D43" s="117"/>
      <c r="E43" s="117"/>
      <c r="F43" s="117"/>
      <c r="G43" s="117"/>
      <c r="H43" s="117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17" t="s">
        <v>35</v>
      </c>
      <c r="C45" s="117"/>
      <c r="D45" s="117"/>
      <c r="E45" s="117"/>
      <c r="F45" s="117"/>
      <c r="G45" s="117"/>
      <c r="H45" s="117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17" t="s">
        <v>35</v>
      </c>
      <c r="C49" s="117"/>
      <c r="D49" s="117"/>
      <c r="E49" s="117"/>
      <c r="F49" s="117"/>
      <c r="G49" s="117"/>
      <c r="H49" s="117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17" t="s">
        <v>35</v>
      </c>
      <c r="C53" s="117"/>
      <c r="D53" s="117"/>
      <c r="E53" s="117"/>
      <c r="F53" s="117"/>
      <c r="G53" s="117"/>
      <c r="H53" s="117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17" t="s">
        <v>35</v>
      </c>
      <c r="C55" s="117"/>
      <c r="D55" s="117"/>
      <c r="E55" s="117"/>
      <c r="F55" s="117"/>
      <c r="G55" s="117"/>
      <c r="H55" s="117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94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9">
    <pageSetUpPr fitToPage="1"/>
  </sheetPr>
  <dimension ref="A1:H57"/>
  <sheetViews>
    <sheetView view="pageBreakPreview" zoomScale="112" zoomScaleSheetLayoutView="112" workbookViewId="0" topLeftCell="A1">
      <selection activeCell="A57" sqref="A5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07" t="str">
        <f>+'Tabela za provjeru'!B16</f>
        <v>Biciklistički klub Goražde br. 06-1-11-2-2885</v>
      </c>
      <c r="C2" s="107"/>
      <c r="D2" s="107"/>
      <c r="E2" s="107"/>
      <c r="F2" s="107"/>
      <c r="G2" s="107"/>
      <c r="H2" s="107"/>
    </row>
    <row r="3" spans="1:8" ht="25.5" customHeight="1">
      <c r="A3" s="9" t="s">
        <v>33</v>
      </c>
      <c r="B3" s="108" t="str">
        <f>+'Tabela za provjeru'!C16</f>
        <v>Zdrav i ekološki prihvaljtiv, podržimo biciklizam</v>
      </c>
      <c r="C3" s="108"/>
      <c r="D3" s="108"/>
      <c r="E3" s="108"/>
      <c r="F3" s="108"/>
      <c r="G3" s="108"/>
      <c r="H3" s="108"/>
    </row>
    <row r="4" spans="1:8" ht="12">
      <c r="A4" s="109" t="s">
        <v>36</v>
      </c>
      <c r="B4" s="109"/>
      <c r="C4" s="109"/>
      <c r="D4" s="109"/>
      <c r="E4" s="109"/>
      <c r="F4" s="109"/>
      <c r="G4" s="109"/>
      <c r="H4" s="109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>
        <v>5</v>
      </c>
      <c r="C7" s="33"/>
      <c r="D7" s="33"/>
      <c r="E7" s="33"/>
      <c r="F7" s="33"/>
      <c r="G7" s="33"/>
      <c r="H7" s="34">
        <f>(C7+D7+E7+F7+G7)/5</f>
        <v>0</v>
      </c>
    </row>
    <row r="8" spans="1:8" ht="19.5">
      <c r="A8" s="14" t="s">
        <v>39</v>
      </c>
      <c r="B8" s="32">
        <v>5</v>
      </c>
      <c r="C8" s="33"/>
      <c r="D8" s="33"/>
      <c r="E8" s="33"/>
      <c r="F8" s="33"/>
      <c r="G8" s="33"/>
      <c r="H8" s="34">
        <f>(C8+D8+E8+F8+G8)/5</f>
        <v>0</v>
      </c>
    </row>
    <row r="9" spans="1:8" ht="12">
      <c r="A9" s="13" t="s">
        <v>40</v>
      </c>
      <c r="B9" s="110">
        <v>5</v>
      </c>
      <c r="C9" s="111"/>
      <c r="D9" s="111"/>
      <c r="E9" s="111"/>
      <c r="F9" s="112"/>
      <c r="G9" s="111"/>
      <c r="H9" s="114">
        <f>(C9+D9+E9+F9+G9)/5</f>
        <v>0</v>
      </c>
    </row>
    <row r="10" spans="1:8" ht="18.75">
      <c r="A10" s="13" t="s">
        <v>17</v>
      </c>
      <c r="B10" s="110"/>
      <c r="C10" s="111"/>
      <c r="D10" s="111"/>
      <c r="E10" s="111"/>
      <c r="F10" s="113"/>
      <c r="G10" s="111"/>
      <c r="H10" s="114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10">
        <v>5</v>
      </c>
      <c r="C12" s="111"/>
      <c r="D12" s="111"/>
      <c r="E12" s="111"/>
      <c r="F12" s="111"/>
      <c r="G12" s="111"/>
      <c r="H12" s="114">
        <f>(C12+D12+E12+F12+G12)/5</f>
        <v>0</v>
      </c>
    </row>
    <row r="13" spans="1:8" ht="19.5">
      <c r="A13" s="14" t="s">
        <v>42</v>
      </c>
      <c r="B13" s="110"/>
      <c r="C13" s="111"/>
      <c r="D13" s="111"/>
      <c r="E13" s="111"/>
      <c r="F13" s="111"/>
      <c r="G13" s="111"/>
      <c r="H13" s="114"/>
    </row>
    <row r="14" spans="1:8" ht="19.5">
      <c r="A14" s="14" t="s">
        <v>43</v>
      </c>
      <c r="B14" s="32">
        <v>5</v>
      </c>
      <c r="C14" s="33"/>
      <c r="D14" s="62"/>
      <c r="E14" s="62"/>
      <c r="F14" s="62"/>
      <c r="G14" s="62"/>
      <c r="H14" s="34">
        <f>(C14+D14+E14+F14+G14)/5</f>
        <v>0</v>
      </c>
    </row>
    <row r="15" spans="1:8" ht="19.5">
      <c r="A15" s="14" t="s">
        <v>44</v>
      </c>
      <c r="B15" s="110">
        <v>5</v>
      </c>
      <c r="C15" s="111"/>
      <c r="D15" s="111"/>
      <c r="E15" s="111"/>
      <c r="F15" s="111"/>
      <c r="G15" s="111"/>
      <c r="H15" s="114">
        <f>(C15+D15+E15+F15+G15)/5</f>
        <v>0</v>
      </c>
    </row>
    <row r="16" spans="1:8" ht="12">
      <c r="A16" s="14" t="s">
        <v>19</v>
      </c>
      <c r="B16" s="110"/>
      <c r="C16" s="111"/>
      <c r="D16" s="111"/>
      <c r="E16" s="111"/>
      <c r="F16" s="111"/>
      <c r="G16" s="111"/>
      <c r="H16" s="114"/>
    </row>
    <row r="17" spans="1:8" ht="19.5">
      <c r="A17" s="14" t="s">
        <v>45</v>
      </c>
      <c r="B17" s="32">
        <v>5</v>
      </c>
      <c r="C17" s="33"/>
      <c r="D17" s="62"/>
      <c r="E17" s="62"/>
      <c r="F17" s="62"/>
      <c r="G17" s="62"/>
      <c r="H17" s="34">
        <f>(C17+D17+E17+F17+G17)/5</f>
        <v>0</v>
      </c>
    </row>
    <row r="18" spans="1:8" ht="38.25">
      <c r="A18" s="14" t="s">
        <v>46</v>
      </c>
      <c r="B18" s="32">
        <v>5</v>
      </c>
      <c r="C18" s="33"/>
      <c r="D18" s="62"/>
      <c r="E18" s="62"/>
      <c r="F18" s="62"/>
      <c r="G18" s="62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>
        <v>5</v>
      </c>
      <c r="C20" s="33"/>
      <c r="D20" s="62"/>
      <c r="E20" s="62"/>
      <c r="F20" s="62"/>
      <c r="G20" s="62"/>
      <c r="H20" s="34">
        <f>(C20+D20+E20+F20+G20)/5</f>
        <v>0</v>
      </c>
    </row>
    <row r="21" spans="1:8" ht="18.75">
      <c r="A21" s="14" t="s">
        <v>21</v>
      </c>
      <c r="B21" s="32">
        <v>5</v>
      </c>
      <c r="C21" s="33"/>
      <c r="D21" s="62"/>
      <c r="E21" s="62"/>
      <c r="F21" s="62"/>
      <c r="G21" s="62"/>
      <c r="H21" s="34">
        <f>(C21+D21+E21+F21+G21)/5</f>
        <v>0</v>
      </c>
    </row>
    <row r="22" spans="1:8" ht="29.25">
      <c r="A22" s="14" t="s">
        <v>48</v>
      </c>
      <c r="B22" s="32">
        <v>5</v>
      </c>
      <c r="C22" s="33"/>
      <c r="D22" s="62"/>
      <c r="E22" s="62"/>
      <c r="F22" s="62"/>
      <c r="G22" s="62"/>
      <c r="H22" s="34">
        <f>(C22+D22+E22+F22+G22)/5</f>
        <v>0</v>
      </c>
    </row>
    <row r="23" spans="1:8" ht="19.5">
      <c r="A23" s="14" t="s">
        <v>49</v>
      </c>
      <c r="B23" s="32">
        <v>5</v>
      </c>
      <c r="C23" s="33"/>
      <c r="D23" s="62"/>
      <c r="E23" s="62"/>
      <c r="F23" s="62"/>
      <c r="G23" s="62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>
        <v>5</v>
      </c>
      <c r="C25" s="33"/>
      <c r="D25" s="75"/>
      <c r="E25" s="75"/>
      <c r="F25" s="75"/>
      <c r="G25" s="75"/>
      <c r="H25" s="34">
        <f>(C25+D25+E25+F25+G25)/5</f>
        <v>0</v>
      </c>
    </row>
    <row r="26" spans="1:8" ht="38.25">
      <c r="A26" s="14" t="s">
        <v>51</v>
      </c>
      <c r="B26" s="32">
        <v>5</v>
      </c>
      <c r="C26" s="33"/>
      <c r="D26" s="75"/>
      <c r="E26" s="75"/>
      <c r="F26" s="75"/>
      <c r="G26" s="33"/>
      <c r="H26" s="34">
        <f>(C26+D26+E26+F26+G26)/5</f>
        <v>0</v>
      </c>
    </row>
    <row r="27" spans="1:8" ht="38.25">
      <c r="A27" s="14" t="s">
        <v>52</v>
      </c>
      <c r="B27" s="32">
        <v>5</v>
      </c>
      <c r="C27" s="33"/>
      <c r="D27" s="75"/>
      <c r="E27" s="75"/>
      <c r="F27" s="75"/>
      <c r="G27" s="75"/>
      <c r="H27" s="34">
        <f>(C27+D27+E27+F27+G27)/5</f>
        <v>0</v>
      </c>
    </row>
    <row r="28" spans="1:8" ht="38.25">
      <c r="A28" s="14" t="s">
        <v>53</v>
      </c>
      <c r="B28" s="32">
        <v>5</v>
      </c>
      <c r="C28" s="33"/>
      <c r="D28" s="75"/>
      <c r="E28" s="75"/>
      <c r="F28" s="75"/>
      <c r="G28" s="75"/>
      <c r="H28" s="34">
        <f>(C28+D28+E28+F28+G28)/5</f>
        <v>0</v>
      </c>
    </row>
    <row r="29" spans="1:8" ht="18.75">
      <c r="A29" s="14" t="s">
        <v>23</v>
      </c>
      <c r="B29" s="32">
        <v>5</v>
      </c>
      <c r="C29" s="33"/>
      <c r="D29" s="75"/>
      <c r="E29" s="75"/>
      <c r="F29" s="75"/>
      <c r="G29" s="3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>
        <v>5</v>
      </c>
      <c r="C31" s="33"/>
      <c r="D31" s="75"/>
      <c r="E31" s="75"/>
      <c r="F31" s="75"/>
      <c r="G31" s="75"/>
      <c r="H31" s="34">
        <f>(C31+D31+E31+F31+G31)/5</f>
        <v>0</v>
      </c>
    </row>
    <row r="32" spans="1:8" ht="12" customHeight="1">
      <c r="A32" s="13" t="s">
        <v>54</v>
      </c>
      <c r="B32" s="32">
        <v>5</v>
      </c>
      <c r="C32" s="33"/>
      <c r="D32" s="75"/>
      <c r="E32" s="75"/>
      <c r="F32" s="75"/>
      <c r="G32" s="75"/>
      <c r="H32" s="34">
        <f>(C32+D32+E32+F32+G32)/5</f>
        <v>0</v>
      </c>
    </row>
    <row r="33" spans="1:8" ht="12">
      <c r="A33" s="14" t="s">
        <v>26</v>
      </c>
      <c r="B33" s="110">
        <v>5</v>
      </c>
      <c r="C33" s="111"/>
      <c r="D33" s="111"/>
      <c r="E33" s="111"/>
      <c r="F33" s="111"/>
      <c r="G33" s="111"/>
      <c r="H33" s="116">
        <f>(C33+D33+E33+F33+G33)/5</f>
        <v>0</v>
      </c>
    </row>
    <row r="34" spans="1:8" ht="18.75">
      <c r="A34" s="14" t="s">
        <v>27</v>
      </c>
      <c r="B34" s="110"/>
      <c r="C34" s="111"/>
      <c r="D34" s="111"/>
      <c r="E34" s="111"/>
      <c r="F34" s="111"/>
      <c r="G34" s="111"/>
      <c r="H34" s="116"/>
    </row>
    <row r="35" spans="1:8" ht="18.75">
      <c r="A35" s="14" t="s">
        <v>37</v>
      </c>
      <c r="B35" s="110"/>
      <c r="C35" s="111"/>
      <c r="D35" s="111"/>
      <c r="E35" s="111"/>
      <c r="F35" s="111"/>
      <c r="G35" s="111"/>
      <c r="H35" s="116"/>
    </row>
    <row r="36" spans="1:8" ht="12" customHeight="1">
      <c r="A36" s="13" t="s">
        <v>28</v>
      </c>
      <c r="B36" s="110"/>
      <c r="C36" s="111"/>
      <c r="D36" s="111"/>
      <c r="E36" s="111"/>
      <c r="F36" s="111"/>
      <c r="G36" s="111"/>
      <c r="H36" s="116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17" t="s">
        <v>35</v>
      </c>
      <c r="C43" s="117"/>
      <c r="D43" s="117"/>
      <c r="E43" s="117"/>
      <c r="F43" s="117"/>
      <c r="G43" s="117"/>
      <c r="H43" s="117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17" t="s">
        <v>35</v>
      </c>
      <c r="C45" s="117"/>
      <c r="D45" s="117"/>
      <c r="E45" s="117"/>
      <c r="F45" s="117"/>
      <c r="G45" s="117"/>
      <c r="H45" s="117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17" t="s">
        <v>35</v>
      </c>
      <c r="C49" s="117"/>
      <c r="D49" s="117"/>
      <c r="E49" s="117"/>
      <c r="F49" s="117"/>
      <c r="G49" s="117"/>
      <c r="H49" s="117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17" t="s">
        <v>35</v>
      </c>
      <c r="C53" s="117"/>
      <c r="D53" s="117"/>
      <c r="E53" s="117"/>
      <c r="F53" s="117"/>
      <c r="G53" s="117"/>
      <c r="H53" s="117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17" t="s">
        <v>35</v>
      </c>
      <c r="C55" s="117"/>
      <c r="D55" s="117"/>
      <c r="E55" s="117"/>
      <c r="F55" s="117"/>
      <c r="G55" s="117"/>
      <c r="H55" s="117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94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J57"/>
  <sheetViews>
    <sheetView view="pageBreakPreview" zoomScale="114" zoomScaleSheetLayoutView="114" workbookViewId="0" topLeftCell="A1">
      <selection activeCell="G7" sqref="G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8.57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07" t="str">
        <f>+'Tabela za provjeru'!B17</f>
        <v>Centar za sport i rekreaciju br. 06-1-11-2-2882</v>
      </c>
      <c r="C2" s="107"/>
      <c r="D2" s="107"/>
      <c r="E2" s="107"/>
      <c r="F2" s="107"/>
      <c r="G2" s="107"/>
      <c r="H2" s="107"/>
    </row>
    <row r="3" spans="1:8" ht="25.5" customHeight="1">
      <c r="A3" s="9" t="s">
        <v>33</v>
      </c>
      <c r="B3" s="108" t="str">
        <f>+'Tabela za provjeru'!C17</f>
        <v>Mala škola gimnastike</v>
      </c>
      <c r="C3" s="108"/>
      <c r="D3" s="108"/>
      <c r="E3" s="108"/>
      <c r="F3" s="108"/>
      <c r="G3" s="108"/>
      <c r="H3" s="108"/>
    </row>
    <row r="4" spans="1:8" ht="12">
      <c r="A4" s="109" t="s">
        <v>36</v>
      </c>
      <c r="B4" s="109"/>
      <c r="C4" s="109"/>
      <c r="D4" s="109"/>
      <c r="E4" s="109"/>
      <c r="F4" s="109"/>
      <c r="G4" s="109"/>
      <c r="H4" s="109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10" ht="14.25">
      <c r="A6" s="10" t="s">
        <v>16</v>
      </c>
      <c r="B6" s="11">
        <v>15</v>
      </c>
      <c r="C6" s="12">
        <f>C7+C8+C9</f>
        <v>10</v>
      </c>
      <c r="D6" s="12">
        <f>D7+D8+D9</f>
        <v>10</v>
      </c>
      <c r="E6" s="12">
        <f>E7+E8+E9</f>
        <v>10</v>
      </c>
      <c r="F6" s="12">
        <f>F7+F8+F9</f>
        <v>0</v>
      </c>
      <c r="G6" s="12">
        <f>G7+G8+G9</f>
        <v>0</v>
      </c>
      <c r="H6" s="12">
        <f>SUM(H7:H10)</f>
        <v>6</v>
      </c>
      <c r="J6" s="41"/>
    </row>
    <row r="7" spans="1:8" ht="19.5">
      <c r="A7" s="13" t="s">
        <v>38</v>
      </c>
      <c r="B7" s="32">
        <v>5</v>
      </c>
      <c r="C7" s="33">
        <v>3</v>
      </c>
      <c r="D7" s="96">
        <v>3</v>
      </c>
      <c r="E7" s="96">
        <v>4</v>
      </c>
      <c r="F7" s="96"/>
      <c r="G7" s="96"/>
      <c r="H7" s="34">
        <f>(C7+D7+E7+F7+G7)/5</f>
        <v>2</v>
      </c>
    </row>
    <row r="8" spans="1:8" ht="19.5">
      <c r="A8" s="14" t="s">
        <v>39</v>
      </c>
      <c r="B8" s="32">
        <v>5</v>
      </c>
      <c r="C8" s="33">
        <v>4</v>
      </c>
      <c r="D8" s="96">
        <v>4</v>
      </c>
      <c r="E8" s="96">
        <v>3</v>
      </c>
      <c r="F8" s="96"/>
      <c r="G8" s="96"/>
      <c r="H8" s="34">
        <f>(C8+D8+E8+F8+G8)/5</f>
        <v>2.2</v>
      </c>
    </row>
    <row r="9" spans="1:8" ht="12">
      <c r="A9" s="13" t="s">
        <v>40</v>
      </c>
      <c r="B9" s="110">
        <v>5</v>
      </c>
      <c r="C9" s="111">
        <v>3</v>
      </c>
      <c r="D9" s="111">
        <v>3</v>
      </c>
      <c r="E9" s="111">
        <v>3</v>
      </c>
      <c r="F9" s="111"/>
      <c r="G9" s="111"/>
      <c r="H9" s="114">
        <f>(C9+D9+E9+F9+G9)/5</f>
        <v>1.8</v>
      </c>
    </row>
    <row r="10" spans="1:8" ht="18.75">
      <c r="A10" s="13" t="s">
        <v>17</v>
      </c>
      <c r="B10" s="110"/>
      <c r="C10" s="111"/>
      <c r="D10" s="111"/>
      <c r="E10" s="111"/>
      <c r="F10" s="111"/>
      <c r="G10" s="111"/>
      <c r="H10" s="114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19</v>
      </c>
      <c r="E11" s="11">
        <f>E12+E14+E15+E17+E18</f>
        <v>16</v>
      </c>
      <c r="F11" s="11">
        <f>F12+F14+F15+F17+F18</f>
        <v>0</v>
      </c>
      <c r="G11" s="11">
        <f>G12+G14+G15+G17+G18</f>
        <v>0</v>
      </c>
      <c r="H11" s="12">
        <f>SUM(H12:H18)</f>
        <v>10.600000000000001</v>
      </c>
    </row>
    <row r="12" spans="1:8" ht="19.5">
      <c r="A12" s="14" t="s">
        <v>41</v>
      </c>
      <c r="B12" s="110">
        <v>5</v>
      </c>
      <c r="C12" s="111">
        <v>4</v>
      </c>
      <c r="D12" s="111">
        <v>4</v>
      </c>
      <c r="E12" s="111">
        <v>3</v>
      </c>
      <c r="F12" s="111"/>
      <c r="G12" s="111"/>
      <c r="H12" s="114">
        <f>(C12+D12+E12+F12+G12)/5</f>
        <v>2.2</v>
      </c>
    </row>
    <row r="13" spans="1:8" ht="19.5">
      <c r="A13" s="14" t="s">
        <v>42</v>
      </c>
      <c r="B13" s="110"/>
      <c r="C13" s="111"/>
      <c r="D13" s="111"/>
      <c r="E13" s="111"/>
      <c r="F13" s="111"/>
      <c r="G13" s="111"/>
      <c r="H13" s="114"/>
    </row>
    <row r="14" spans="1:8" ht="19.5">
      <c r="A14" s="14" t="s">
        <v>43</v>
      </c>
      <c r="B14" s="32">
        <v>5</v>
      </c>
      <c r="C14" s="33">
        <v>3</v>
      </c>
      <c r="D14" s="96">
        <v>3</v>
      </c>
      <c r="E14" s="96">
        <v>3</v>
      </c>
      <c r="F14" s="96"/>
      <c r="G14" s="96"/>
      <c r="H14" s="34">
        <f>(C14+D14+E14+F14+G14)/5</f>
        <v>1.8</v>
      </c>
    </row>
    <row r="15" spans="1:8" ht="19.5">
      <c r="A15" s="14" t="s">
        <v>44</v>
      </c>
      <c r="B15" s="110">
        <v>5</v>
      </c>
      <c r="C15" s="111">
        <v>4</v>
      </c>
      <c r="D15" s="111">
        <v>4</v>
      </c>
      <c r="E15" s="111">
        <v>4</v>
      </c>
      <c r="F15" s="111"/>
      <c r="G15" s="111"/>
      <c r="H15" s="114">
        <f>(C15+D15+E15+F15+G15)/5</f>
        <v>2.4</v>
      </c>
    </row>
    <row r="16" spans="1:8" ht="12">
      <c r="A16" s="14" t="s">
        <v>19</v>
      </c>
      <c r="B16" s="110"/>
      <c r="C16" s="111"/>
      <c r="D16" s="111"/>
      <c r="E16" s="111"/>
      <c r="F16" s="111"/>
      <c r="G16" s="111"/>
      <c r="H16" s="114"/>
    </row>
    <row r="17" spans="1:8" ht="19.5">
      <c r="A17" s="14" t="s">
        <v>45</v>
      </c>
      <c r="B17" s="32">
        <v>5</v>
      </c>
      <c r="C17" s="33">
        <v>4</v>
      </c>
      <c r="D17" s="75">
        <v>4</v>
      </c>
      <c r="E17" s="96">
        <v>3</v>
      </c>
      <c r="F17" s="96"/>
      <c r="G17" s="96"/>
      <c r="H17" s="34">
        <f>(C17+D17+E17+F17+G17)/5</f>
        <v>2.2</v>
      </c>
    </row>
    <row r="18" spans="1:8" ht="38.25">
      <c r="A18" s="14" t="s">
        <v>46</v>
      </c>
      <c r="B18" s="32">
        <v>5</v>
      </c>
      <c r="C18" s="33">
        <v>3</v>
      </c>
      <c r="D18" s="96">
        <v>4</v>
      </c>
      <c r="E18" s="96">
        <v>3</v>
      </c>
      <c r="F18" s="96"/>
      <c r="G18" s="96"/>
      <c r="H18" s="34">
        <f>(C18+D18+E18+F18+G18)/5</f>
        <v>2</v>
      </c>
    </row>
    <row r="19" spans="1:8" ht="12">
      <c r="A19" s="10" t="s">
        <v>20</v>
      </c>
      <c r="B19" s="11">
        <v>20</v>
      </c>
      <c r="C19" s="11">
        <f>SUM(C20:C23)</f>
        <v>7</v>
      </c>
      <c r="D19" s="11">
        <f>D20+D21+D22+D23</f>
        <v>7</v>
      </c>
      <c r="E19" s="11">
        <f>E20+E21+E22+E23</f>
        <v>7</v>
      </c>
      <c r="F19" s="11">
        <f>F20+F21+F22+F23</f>
        <v>0</v>
      </c>
      <c r="G19" s="11">
        <f>G20+G21+G22+G23</f>
        <v>0</v>
      </c>
      <c r="H19" s="12">
        <f>SUM(H20:H23)</f>
        <v>4.2</v>
      </c>
    </row>
    <row r="20" spans="1:8" ht="19.5">
      <c r="A20" s="14" t="s">
        <v>47</v>
      </c>
      <c r="B20" s="32">
        <v>5</v>
      </c>
      <c r="C20" s="33">
        <v>2</v>
      </c>
      <c r="D20" s="96">
        <v>2</v>
      </c>
      <c r="E20" s="96">
        <v>2</v>
      </c>
      <c r="F20" s="96"/>
      <c r="G20" s="96"/>
      <c r="H20" s="34">
        <f>(C20+D20+E20+F20+G20)/5</f>
        <v>1.2</v>
      </c>
    </row>
    <row r="21" spans="1:8" ht="18.75">
      <c r="A21" s="14" t="s">
        <v>21</v>
      </c>
      <c r="B21" s="32">
        <v>5</v>
      </c>
      <c r="C21" s="33">
        <v>2</v>
      </c>
      <c r="D21" s="96">
        <v>2</v>
      </c>
      <c r="E21" s="96">
        <v>2</v>
      </c>
      <c r="F21" s="96"/>
      <c r="G21" s="96"/>
      <c r="H21" s="34">
        <f>(C21+D21+E21+F21+G21)/5</f>
        <v>1.2</v>
      </c>
    </row>
    <row r="22" spans="1:8" ht="29.25">
      <c r="A22" s="14" t="s">
        <v>48</v>
      </c>
      <c r="B22" s="32">
        <v>5</v>
      </c>
      <c r="C22" s="33">
        <v>1</v>
      </c>
      <c r="D22" s="96">
        <v>1</v>
      </c>
      <c r="E22" s="96">
        <v>1</v>
      </c>
      <c r="F22" s="96"/>
      <c r="G22" s="96"/>
      <c r="H22" s="34">
        <f>(C22+D22+E22+F22+G22)/5</f>
        <v>0.6</v>
      </c>
    </row>
    <row r="23" spans="1:8" ht="19.5">
      <c r="A23" s="14" t="s">
        <v>49</v>
      </c>
      <c r="B23" s="32">
        <v>5</v>
      </c>
      <c r="C23" s="33">
        <v>2</v>
      </c>
      <c r="D23" s="96">
        <v>2</v>
      </c>
      <c r="E23" s="96">
        <v>2</v>
      </c>
      <c r="F23" s="96"/>
      <c r="G23" s="96"/>
      <c r="H23" s="34">
        <f>(C23+D23+E23+F23+G23)/5</f>
        <v>1.2</v>
      </c>
    </row>
    <row r="24" spans="1:8" ht="12">
      <c r="A24" s="10" t="s">
        <v>22</v>
      </c>
      <c r="B24" s="11">
        <v>25</v>
      </c>
      <c r="C24" s="11">
        <f>C25+C26+C27+C28+C29</f>
        <v>9</v>
      </c>
      <c r="D24" s="11">
        <f>D25+D26+D27+D28+D29</f>
        <v>8</v>
      </c>
      <c r="E24" s="11">
        <f>E25+E26+E27+E28+E29</f>
        <v>10</v>
      </c>
      <c r="F24" s="11">
        <f>F25+F26+F27+F28+F29</f>
        <v>0</v>
      </c>
      <c r="G24" s="11">
        <f>G25+G26+G27+G28+G29</f>
        <v>0</v>
      </c>
      <c r="H24" s="12">
        <f>SUM(H25:H29)</f>
        <v>5.4</v>
      </c>
    </row>
    <row r="25" spans="1:8" ht="19.5">
      <c r="A25" s="13" t="s">
        <v>50</v>
      </c>
      <c r="B25" s="32">
        <v>5</v>
      </c>
      <c r="C25" s="33">
        <v>2</v>
      </c>
      <c r="D25" s="96">
        <v>1</v>
      </c>
      <c r="E25" s="96">
        <v>2</v>
      </c>
      <c r="F25" s="96"/>
      <c r="G25" s="96"/>
      <c r="H25" s="34">
        <f>(C25+D25+E25+F25+G25)/5</f>
        <v>1</v>
      </c>
    </row>
    <row r="26" spans="1:8" ht="38.25">
      <c r="A26" s="14" t="s">
        <v>51</v>
      </c>
      <c r="B26" s="32">
        <v>5</v>
      </c>
      <c r="C26" s="33">
        <v>2</v>
      </c>
      <c r="D26" s="96">
        <v>2</v>
      </c>
      <c r="E26" s="96">
        <v>2</v>
      </c>
      <c r="F26" s="96"/>
      <c r="G26" s="96"/>
      <c r="H26" s="34">
        <f>(C26+D26+E26+F26+G26)/5</f>
        <v>1.2</v>
      </c>
    </row>
    <row r="27" spans="1:8" ht="38.25">
      <c r="A27" s="14" t="s">
        <v>52</v>
      </c>
      <c r="B27" s="32">
        <v>5</v>
      </c>
      <c r="C27" s="33">
        <v>2</v>
      </c>
      <c r="D27" s="96">
        <v>2</v>
      </c>
      <c r="E27" s="96">
        <v>2</v>
      </c>
      <c r="F27" s="96"/>
      <c r="G27" s="96"/>
      <c r="H27" s="34">
        <f>(C27+D27+E27+F27+G27)/5</f>
        <v>1.2</v>
      </c>
    </row>
    <row r="28" spans="1:8" ht="38.25">
      <c r="A28" s="14" t="s">
        <v>53</v>
      </c>
      <c r="B28" s="32">
        <v>5</v>
      </c>
      <c r="C28" s="33">
        <v>2</v>
      </c>
      <c r="D28" s="96">
        <v>2</v>
      </c>
      <c r="E28" s="96">
        <v>2</v>
      </c>
      <c r="F28" s="96"/>
      <c r="G28" s="96"/>
      <c r="H28" s="34">
        <f>(C28+D28+E28+F28+G28)/5</f>
        <v>1.2</v>
      </c>
    </row>
    <row r="29" spans="1:8" ht="18.75">
      <c r="A29" s="14" t="s">
        <v>23</v>
      </c>
      <c r="B29" s="32">
        <v>5</v>
      </c>
      <c r="C29" s="33">
        <v>1</v>
      </c>
      <c r="D29" s="96">
        <v>1</v>
      </c>
      <c r="E29" s="96">
        <v>2</v>
      </c>
      <c r="F29" s="96"/>
      <c r="G29" s="96"/>
      <c r="H29" s="34">
        <f>(C29+D29+E29+F29+G29)/5</f>
        <v>0.8</v>
      </c>
    </row>
    <row r="30" spans="1:8" ht="12">
      <c r="A30" s="10" t="s">
        <v>24</v>
      </c>
      <c r="B30" s="11">
        <v>15</v>
      </c>
      <c r="C30" s="11">
        <f>C31+C32+C33</f>
        <v>5</v>
      </c>
      <c r="D30" s="11">
        <f>D31+D32+D33</f>
        <v>5</v>
      </c>
      <c r="E30" s="11">
        <f>E31+E32+E33</f>
        <v>6</v>
      </c>
      <c r="F30" s="11">
        <f>F31+F32+F33</f>
        <v>0</v>
      </c>
      <c r="G30" s="11">
        <f>G31+G32+G33</f>
        <v>0</v>
      </c>
      <c r="H30" s="12">
        <f>SUM(H31:H36)</f>
        <v>3.2</v>
      </c>
    </row>
    <row r="31" spans="1:8" ht="18.75">
      <c r="A31" s="13" t="s">
        <v>25</v>
      </c>
      <c r="B31" s="32">
        <v>5</v>
      </c>
      <c r="C31" s="33">
        <v>2</v>
      </c>
      <c r="D31" s="96">
        <v>1</v>
      </c>
      <c r="E31" s="96">
        <v>2</v>
      </c>
      <c r="F31" s="96"/>
      <c r="G31" s="96"/>
      <c r="H31" s="34">
        <f>(C31+D31+E31+F31+G31)/5</f>
        <v>1</v>
      </c>
    </row>
    <row r="32" spans="1:8" ht="12" customHeight="1">
      <c r="A32" s="13" t="s">
        <v>54</v>
      </c>
      <c r="B32" s="32">
        <v>5</v>
      </c>
      <c r="C32" s="33">
        <v>2</v>
      </c>
      <c r="D32" s="96">
        <v>2</v>
      </c>
      <c r="E32" s="96">
        <v>2</v>
      </c>
      <c r="F32" s="96"/>
      <c r="G32" s="96"/>
      <c r="H32" s="34">
        <f>(C32+D32+E32+F32+G32)/5</f>
        <v>1.2</v>
      </c>
    </row>
    <row r="33" spans="1:8" ht="12">
      <c r="A33" s="14" t="s">
        <v>26</v>
      </c>
      <c r="B33" s="110">
        <v>5</v>
      </c>
      <c r="C33" s="111">
        <v>1</v>
      </c>
      <c r="D33" s="111">
        <v>2</v>
      </c>
      <c r="E33" s="111">
        <v>2</v>
      </c>
      <c r="F33" s="111"/>
      <c r="G33" s="111"/>
      <c r="H33" s="116">
        <f>(C33+D33+E33+F33+G33)/5</f>
        <v>1</v>
      </c>
    </row>
    <row r="34" spans="1:8" ht="18.75">
      <c r="A34" s="14" t="s">
        <v>27</v>
      </c>
      <c r="B34" s="110"/>
      <c r="C34" s="111"/>
      <c r="D34" s="111"/>
      <c r="E34" s="111"/>
      <c r="F34" s="111"/>
      <c r="G34" s="111"/>
      <c r="H34" s="116"/>
    </row>
    <row r="35" spans="1:8" ht="18.75">
      <c r="A35" s="14" t="s">
        <v>37</v>
      </c>
      <c r="B35" s="110"/>
      <c r="C35" s="111"/>
      <c r="D35" s="111"/>
      <c r="E35" s="111"/>
      <c r="F35" s="111"/>
      <c r="G35" s="111"/>
      <c r="H35" s="116"/>
    </row>
    <row r="36" spans="1:8" ht="12" customHeight="1">
      <c r="A36" s="13" t="s">
        <v>28</v>
      </c>
      <c r="B36" s="110"/>
      <c r="C36" s="111"/>
      <c r="D36" s="111"/>
      <c r="E36" s="111"/>
      <c r="F36" s="111"/>
      <c r="G36" s="111"/>
      <c r="H36" s="116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49</v>
      </c>
      <c r="D37" s="11">
        <f t="shared" si="0"/>
        <v>49</v>
      </c>
      <c r="E37" s="11">
        <f t="shared" si="0"/>
        <v>49</v>
      </c>
      <c r="F37" s="11">
        <f t="shared" si="0"/>
        <v>0</v>
      </c>
      <c r="G37" s="11">
        <f t="shared" si="0"/>
        <v>0</v>
      </c>
      <c r="H37" s="12">
        <f t="shared" si="0"/>
        <v>29.400000000000002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17" t="s">
        <v>35</v>
      </c>
      <c r="C43" s="117"/>
      <c r="D43" s="117"/>
      <c r="E43" s="117"/>
      <c r="F43" s="117"/>
      <c r="G43" s="117"/>
      <c r="H43" s="117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17" t="s">
        <v>35</v>
      </c>
      <c r="C45" s="117"/>
      <c r="D45" s="117"/>
      <c r="E45" s="117"/>
      <c r="F45" s="117"/>
      <c r="G45" s="117"/>
      <c r="H45" s="117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17" t="s">
        <v>35</v>
      </c>
      <c r="C49" s="117"/>
      <c r="D49" s="117"/>
      <c r="E49" s="117"/>
      <c r="F49" s="117"/>
      <c r="G49" s="117"/>
      <c r="H49" s="117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17" t="s">
        <v>35</v>
      </c>
      <c r="C53" s="117"/>
      <c r="D53" s="117"/>
      <c r="E53" s="117"/>
      <c r="F53" s="117"/>
      <c r="G53" s="117"/>
      <c r="H53" s="117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17" t="s">
        <v>35</v>
      </c>
      <c r="C55" s="117"/>
      <c r="D55" s="117"/>
      <c r="E55" s="117"/>
      <c r="F55" s="117"/>
      <c r="G55" s="117"/>
      <c r="H55" s="117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94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3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Bokun</dc:creator>
  <cp:keywords/>
  <dc:description/>
  <cp:lastModifiedBy>Amila Perla</cp:lastModifiedBy>
  <cp:lastPrinted>2023-08-03T07:56:44Z</cp:lastPrinted>
  <dcterms:created xsi:type="dcterms:W3CDTF">2013-02-15T08:20:09Z</dcterms:created>
  <dcterms:modified xsi:type="dcterms:W3CDTF">2023-08-03T07:59:12Z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32JKWRRJAUXM-1068736601-8126</vt:lpwstr>
  </property>
  <property fmtid="{D5CDD505-2E9C-101B-9397-08002B2CF9AE}" pid="3" name="_dlc_DocIdItemGuid">
    <vt:lpwstr>e0d23701-2867-485a-9d2f-2b9173bb681d</vt:lpwstr>
  </property>
  <property fmtid="{D5CDD505-2E9C-101B-9397-08002B2CF9AE}" pid="4" name="_dlc_DocIdUrl">
    <vt:lpwstr>https://undp.sharepoint.com/teams/BIH/ReLOAD2/_layouts/15/DocIdRedir.aspx?ID=32JKWRRJAUXM-1068736601-8126, 32JKWRRJAUXM-1068736601-8126</vt:lpwstr>
  </property>
</Properties>
</file>